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THAI NIPPON FOOD\Spiral project\"/>
    </mc:Choice>
  </mc:AlternateContent>
  <xr:revisionPtr revIDLastSave="0" documentId="13_ncr:1_{690BA7BF-D63A-4856-A248-ADC80C3F50A0}" xr6:coauthVersionLast="47" xr6:coauthVersionMax="47" xr10:uidLastSave="{00000000-0000-0000-0000-000000000000}"/>
  <bookViews>
    <workbookView xWindow="-120" yWindow="-120" windowWidth="29040" windowHeight="15840" xr2:uid="{A8110845-1628-4AB1-B8EB-ABAB0A5F2FD8}"/>
  </bookViews>
  <sheets>
    <sheet name="Machine list Plant_A" sheetId="22" r:id="rId1"/>
    <sheet name="Machine list Plant_B" sheetId="21" r:id="rId2"/>
    <sheet name="Equipment" sheetId="6" r:id="rId3"/>
    <sheet name="Estimate cost" sheetId="13" r:id="rId4"/>
  </sheets>
  <definedNames>
    <definedName name="_xlnm._FilterDatabase" localSheetId="2" hidden="1">Equipment!$D$2:$L$2</definedName>
    <definedName name="_xlnm._FilterDatabase" localSheetId="0" hidden="1">'Machine list Plant_A'!$B$2:$W$150</definedName>
    <definedName name="_xlnm._FilterDatabase" localSheetId="1" hidden="1">'Machine list Plant_B'!$B$3:$V$82</definedName>
    <definedName name="_xlnm.Print_Area" localSheetId="0">'Machine list Plant_A'!$B$2:$W$75,'Machine list Plant_A'!$B$76:$W$150</definedName>
    <definedName name="_xlnm.Print_Area" localSheetId="1">'Machine list Plant_B'!$B$3:$V$82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2" i="6" l="1"/>
  <c r="K183" i="6"/>
  <c r="K184" i="6"/>
  <c r="K185" i="6"/>
  <c r="K186" i="6"/>
  <c r="K187" i="6"/>
  <c r="K188" i="6"/>
  <c r="K189" i="6"/>
  <c r="K190" i="6"/>
  <c r="K191" i="6"/>
  <c r="K192" i="6"/>
  <c r="K135" i="6"/>
  <c r="K94" i="6"/>
  <c r="E84" i="21"/>
  <c r="E152" i="22"/>
  <c r="U136" i="22"/>
  <c r="U124" i="22"/>
  <c r="U112" i="22"/>
  <c r="T94" i="22"/>
  <c r="T76" i="22"/>
  <c r="T64" i="22"/>
  <c r="T39" i="22"/>
  <c r="T80" i="21"/>
  <c r="T77" i="21"/>
  <c r="U65" i="21"/>
  <c r="U53" i="21"/>
  <c r="T25" i="21"/>
  <c r="T50" i="21"/>
  <c r="K21" i="6"/>
  <c r="K20" i="6"/>
  <c r="K19" i="6"/>
  <c r="K18" i="6"/>
  <c r="K17" i="6"/>
  <c r="K16" i="6"/>
  <c r="K15" i="6"/>
  <c r="K14" i="6"/>
  <c r="K13" i="6"/>
  <c r="K12" i="6"/>
  <c r="K11" i="6"/>
  <c r="K10" i="6"/>
  <c r="K27" i="6"/>
  <c r="K26" i="6"/>
  <c r="K25" i="6"/>
  <c r="K170" i="6"/>
  <c r="K151" i="6"/>
  <c r="K125" i="6"/>
  <c r="K108" i="6"/>
  <c r="K86" i="6"/>
  <c r="K45" i="6"/>
  <c r="K66" i="6"/>
  <c r="K176" i="6"/>
  <c r="K177" i="6"/>
  <c r="K178" i="6"/>
  <c r="K179" i="6"/>
  <c r="K180" i="6"/>
  <c r="K181" i="6"/>
  <c r="K175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1" i="6"/>
  <c r="K156" i="6"/>
  <c r="K136" i="6"/>
  <c r="K137" i="6"/>
  <c r="K152" i="6"/>
  <c r="K150" i="6"/>
  <c r="K149" i="6"/>
  <c r="K148" i="6"/>
  <c r="K147" i="6"/>
  <c r="K146" i="6"/>
  <c r="K145" i="6"/>
  <c r="K144" i="6"/>
  <c r="K143" i="6"/>
  <c r="K142" i="6"/>
  <c r="K141" i="6"/>
  <c r="K140" i="6"/>
  <c r="K139" i="6"/>
  <c r="K138" i="6"/>
  <c r="K134" i="6"/>
  <c r="K133" i="6"/>
  <c r="K132" i="6"/>
  <c r="K53" i="6"/>
  <c r="K54" i="6"/>
  <c r="K87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57" i="6"/>
  <c r="K58" i="6"/>
  <c r="K65" i="6"/>
  <c r="K44" i="6"/>
  <c r="K33" i="6"/>
  <c r="K34" i="6"/>
  <c r="K124" i="6"/>
  <c r="K107" i="6"/>
  <c r="K67" i="6"/>
  <c r="K64" i="6"/>
  <c r="K63" i="6"/>
  <c r="K62" i="6"/>
  <c r="K61" i="6"/>
  <c r="K60" i="6"/>
  <c r="K59" i="6"/>
  <c r="K56" i="6"/>
  <c r="K55" i="6"/>
  <c r="K52" i="6"/>
  <c r="K51" i="6"/>
  <c r="K50" i="6"/>
  <c r="K46" i="6"/>
  <c r="K43" i="6"/>
  <c r="K42" i="6"/>
  <c r="K41" i="6"/>
  <c r="K40" i="6"/>
  <c r="K39" i="6"/>
  <c r="K38" i="6"/>
  <c r="K37" i="6"/>
  <c r="K36" i="6"/>
  <c r="K35" i="6"/>
  <c r="K32" i="6"/>
  <c r="K31" i="6"/>
  <c r="K126" i="6"/>
  <c r="K123" i="6"/>
  <c r="K122" i="6"/>
  <c r="K121" i="6"/>
  <c r="K120" i="6"/>
  <c r="K119" i="6"/>
  <c r="K118" i="6"/>
  <c r="K117" i="6"/>
  <c r="K116" i="6"/>
  <c r="K115" i="6"/>
  <c r="K114" i="6"/>
  <c r="K113" i="6"/>
  <c r="K91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9" i="6"/>
  <c r="K92" i="6"/>
  <c r="K93" i="6"/>
  <c r="K90" i="6"/>
  <c r="D10" i="13"/>
  <c r="K22" i="6" l="1"/>
  <c r="I5" i="6" s="1"/>
  <c r="K5" i="6" s="1"/>
  <c r="K193" i="6"/>
  <c r="K172" i="6"/>
  <c r="K153" i="6"/>
  <c r="K88" i="6"/>
  <c r="K68" i="6"/>
  <c r="K47" i="6"/>
  <c r="K127" i="6"/>
  <c r="K110" i="6"/>
  <c r="F194" i="6" l="1"/>
  <c r="I4" i="6" s="1"/>
  <c r="K4" i="6" s="1"/>
  <c r="F128" i="6"/>
  <c r="I3" i="6" s="1"/>
  <c r="K3" i="6" l="1"/>
  <c r="K6" i="6" s="1"/>
</calcChain>
</file>

<file path=xl/sharedStrings.xml><?xml version="1.0" encoding="utf-8"?>
<sst xmlns="http://schemas.openxmlformats.org/spreadsheetml/2006/main" count="1607" uniqueCount="332">
  <si>
    <t>Name Machine</t>
  </si>
  <si>
    <t>PLC</t>
  </si>
  <si>
    <t>HMI</t>
  </si>
  <si>
    <t>Remark</t>
  </si>
  <si>
    <t>Spiral No.6</t>
  </si>
  <si>
    <t>GOT2000(GT2510-VTBD)</t>
  </si>
  <si>
    <t>Spiral No.7</t>
  </si>
  <si>
    <t>No.</t>
  </si>
  <si>
    <t>Spiral No.3</t>
  </si>
  <si>
    <t>Spiral No.2</t>
  </si>
  <si>
    <t>Phase</t>
  </si>
  <si>
    <t>Polystar</t>
  </si>
  <si>
    <t>-</t>
  </si>
  <si>
    <t>Heater</t>
  </si>
  <si>
    <t>Clean room</t>
  </si>
  <si>
    <t>Spiral No.4</t>
  </si>
  <si>
    <t>Micro controller</t>
  </si>
  <si>
    <t>Spiral No.5</t>
  </si>
  <si>
    <t>General Packer</t>
  </si>
  <si>
    <t>Model</t>
  </si>
  <si>
    <t>Name</t>
  </si>
  <si>
    <t>Supplier</t>
  </si>
  <si>
    <t>Brand</t>
  </si>
  <si>
    <t>Unit Price</t>
  </si>
  <si>
    <t xml:space="preserve">Quantity </t>
  </si>
  <si>
    <t>Total (THB)</t>
  </si>
  <si>
    <t>KV-8000</t>
  </si>
  <si>
    <t>KEYENCE</t>
  </si>
  <si>
    <t>KV-XLE02</t>
  </si>
  <si>
    <t>MITSUBISHI</t>
  </si>
  <si>
    <t>S8VK-G12024</t>
  </si>
  <si>
    <t>Switching Power Supply </t>
  </si>
  <si>
    <t>OMRON</t>
  </si>
  <si>
    <t>OAM-60000-45-5GT</t>
  </si>
  <si>
    <t>SWITCHING HUB</t>
  </si>
  <si>
    <t>OAM Link</t>
  </si>
  <si>
    <t>CP30-BA-2P-5A</t>
  </si>
  <si>
    <t>Circuit Protector</t>
  </si>
  <si>
    <t>BNDH15W</t>
  </si>
  <si>
    <t>Terminal IDEC  ( 1 Box / 25 Pcs.)</t>
  </si>
  <si>
    <t>IDEC</t>
  </si>
  <si>
    <t>Hardwarehouse</t>
  </si>
  <si>
    <t>KV-XD02</t>
  </si>
  <si>
    <t>Data Utilisation Unit</t>
  </si>
  <si>
    <t xml:space="preserve">LINK PLC I/E </t>
  </si>
  <si>
    <t>Data Monitor</t>
  </si>
  <si>
    <t>Alarm</t>
  </si>
  <si>
    <t>Collection method</t>
  </si>
  <si>
    <t>Operation</t>
  </si>
  <si>
    <t>I/O Sum</t>
  </si>
  <si>
    <t>Equipment Master Controller</t>
  </si>
  <si>
    <t>AutomationCad</t>
  </si>
  <si>
    <t>Data Automation</t>
  </si>
  <si>
    <t>NV63-CV 2P-15A</t>
  </si>
  <si>
    <t>ELCB</t>
  </si>
  <si>
    <t>Nort Tech</t>
  </si>
  <si>
    <t>DNR314-100</t>
  </si>
  <si>
    <t>Din rail</t>
  </si>
  <si>
    <t>Terminal End Plate Stopper DIN Rail ( 1 Pack/ 10 Pcs.)</t>
  </si>
  <si>
    <t>PT Automation</t>
  </si>
  <si>
    <t>WD4030 PRI</t>
  </si>
  <si>
    <t>Wire duct (WD)</t>
  </si>
  <si>
    <t>Other equipment of wiring.</t>
  </si>
  <si>
    <t>Quote from Keyence</t>
  </si>
  <si>
    <t>Summarize</t>
  </si>
  <si>
    <t>I/O Link</t>
  </si>
  <si>
    <t>PLC Link</t>
  </si>
  <si>
    <t xml:space="preserve"> Name </t>
  </si>
  <si>
    <t>Unit price</t>
  </si>
  <si>
    <t>Installation point</t>
  </si>
  <si>
    <t>G6D-4-SB</t>
  </si>
  <si>
    <t>Short Bar</t>
  </si>
  <si>
    <t>Name plate</t>
  </si>
  <si>
    <t>End plate terminal</t>
  </si>
  <si>
    <t>MEMORY CRAD 16 GB</t>
  </si>
  <si>
    <t>KVM-16G</t>
  </si>
  <si>
    <t>DHOWA</t>
  </si>
  <si>
    <t xml:space="preserve"> FX3U-ENET-L</t>
  </si>
  <si>
    <t>Remote I/O Module</t>
  </si>
  <si>
    <t>Input unit</t>
  </si>
  <si>
    <t>day</t>
  </si>
  <si>
    <t>Make dashboard for monitor</t>
  </si>
  <si>
    <t>test and confrim</t>
  </si>
  <si>
    <t>Machine operation monitoring system</t>
  </si>
  <si>
    <t>Make program for Collection data form machine</t>
  </si>
  <si>
    <t>1 Day/Machine</t>
  </si>
  <si>
    <t>Re-Wiring control box from machine and Recheck signal</t>
  </si>
  <si>
    <t>Paramiter setting</t>
  </si>
  <si>
    <t>SUM</t>
  </si>
  <si>
    <t xml:space="preserve"> Case addition FX3U/FX3G-ETHERNET</t>
  </si>
  <si>
    <t>Man power 1 person</t>
  </si>
  <si>
    <t>FX3U-48M</t>
  </si>
  <si>
    <t>Hard wire</t>
  </si>
  <si>
    <t>Room</t>
  </si>
  <si>
    <t>Control</t>
  </si>
  <si>
    <t>Conveyor</t>
  </si>
  <si>
    <t>Operation status</t>
  </si>
  <si>
    <t>FAN 1</t>
  </si>
  <si>
    <t>FAN 2</t>
  </si>
  <si>
    <t>FAN 3</t>
  </si>
  <si>
    <t>FAN 4</t>
  </si>
  <si>
    <t>FAN 5</t>
  </si>
  <si>
    <t>FAN 6</t>
  </si>
  <si>
    <t>Water Pump</t>
  </si>
  <si>
    <t>ON,OFF</t>
  </si>
  <si>
    <t>Liquid SV.</t>
  </si>
  <si>
    <t>Defrost SV.</t>
  </si>
  <si>
    <t>Lighting</t>
  </si>
  <si>
    <t>Machine Alarm</t>
  </si>
  <si>
    <t>ON,OFF,Overload</t>
  </si>
  <si>
    <t>Room temp high,low alarm</t>
  </si>
  <si>
    <t>Emergency stop</t>
  </si>
  <si>
    <t>Temperature</t>
  </si>
  <si>
    <t>Freezing Temperature</t>
  </si>
  <si>
    <t>TTM-004W-R-A ( Model Relay)</t>
  </si>
  <si>
    <t>Counter Unit</t>
  </si>
  <si>
    <t>INP_A ON,INP_B ON,Reset</t>
  </si>
  <si>
    <t>Kubler CODIX</t>
  </si>
  <si>
    <t>Buzzer</t>
  </si>
  <si>
    <t>PLC ( Q03UDV )</t>
  </si>
  <si>
    <t>Collect Data</t>
  </si>
  <si>
    <t>Number of Inputs</t>
  </si>
  <si>
    <t>Room temp</t>
  </si>
  <si>
    <t>status</t>
  </si>
  <si>
    <t>Value</t>
  </si>
  <si>
    <t>deg.C</t>
  </si>
  <si>
    <t>-32.3 deg.C</t>
  </si>
  <si>
    <t>Freezer pass time</t>
  </si>
  <si>
    <t>43.0 min</t>
  </si>
  <si>
    <t>Cooling pass time</t>
  </si>
  <si>
    <t>38.1 min</t>
  </si>
  <si>
    <t>Fan speed select</t>
  </si>
  <si>
    <t>High,Mid,Low</t>
  </si>
  <si>
    <t>Cooling</t>
  </si>
  <si>
    <t>Status massage</t>
  </si>
  <si>
    <t>CIP Select</t>
  </si>
  <si>
    <t>Number of word</t>
  </si>
  <si>
    <t>Inlet balance fan</t>
  </si>
  <si>
    <t>Light washing,Full washing,Feeding Finish</t>
  </si>
  <si>
    <t>Word Sum</t>
  </si>
  <si>
    <t>50.00 Hz</t>
  </si>
  <si>
    <t>PLC Fuji ( NP1PU-048E )</t>
  </si>
  <si>
    <t>Don't Have</t>
  </si>
  <si>
    <t>GOT2000</t>
  </si>
  <si>
    <t xml:space="preserve">Model Production </t>
  </si>
  <si>
    <t>Bag length</t>
  </si>
  <si>
    <t>Push position</t>
  </si>
  <si>
    <t>Production s</t>
  </si>
  <si>
    <t>End sealer</t>
  </si>
  <si>
    <t>Film tension</t>
  </si>
  <si>
    <t>Wrapping Speed</t>
  </si>
  <si>
    <t>Push Position</t>
  </si>
  <si>
    <t>Regi-mark Position</t>
  </si>
  <si>
    <t>40 rpm</t>
  </si>
  <si>
    <t>160 mm</t>
  </si>
  <si>
    <t>B0 22</t>
  </si>
  <si>
    <t>-0.8 mm</t>
  </si>
  <si>
    <t>In-peration</t>
  </si>
  <si>
    <t>Auto running</t>
  </si>
  <si>
    <t>Stopping</t>
  </si>
  <si>
    <t>Data record</t>
  </si>
  <si>
    <t>In-operation time</t>
  </si>
  <si>
    <t>stopping Time</t>
  </si>
  <si>
    <t>number of times high,Low</t>
  </si>
  <si>
    <t>number of Counter</t>
  </si>
  <si>
    <t>Operation time</t>
  </si>
  <si>
    <t>Stopping Time</t>
  </si>
  <si>
    <t>time</t>
  </si>
  <si>
    <t>No. of MC</t>
  </si>
  <si>
    <t>Plant</t>
  </si>
  <si>
    <t>A</t>
  </si>
  <si>
    <t>Prepare for fry</t>
  </si>
  <si>
    <t>High-Cook New ( Front )</t>
  </si>
  <si>
    <t>PLC FX-3U64 MT</t>
  </si>
  <si>
    <t>GOT2000 (GT2508-VTBD)</t>
  </si>
  <si>
    <t>Outlet temp</t>
  </si>
  <si>
    <t>Cooking time</t>
  </si>
  <si>
    <t>High,OK,Low</t>
  </si>
  <si>
    <t>Flat top Carrying time</t>
  </si>
  <si>
    <t>2.3 Min</t>
  </si>
  <si>
    <t>2 Min</t>
  </si>
  <si>
    <t>138 deg.C</t>
  </si>
  <si>
    <t>135 deg.C</t>
  </si>
  <si>
    <t>Alert Low,High</t>
  </si>
  <si>
    <t>In-peration/Home</t>
  </si>
  <si>
    <t>Oil supply level</t>
  </si>
  <si>
    <t>HMI Link ( RS485 or Modbus TCP), PLC Link</t>
  </si>
  <si>
    <t>Data type</t>
  </si>
  <si>
    <t>Word</t>
  </si>
  <si>
    <t>Bit</t>
  </si>
  <si>
    <t>Reserve</t>
  </si>
  <si>
    <t>Device discription</t>
  </si>
  <si>
    <t>Re layout for tab signal</t>
  </si>
  <si>
    <t>Diital Input</t>
  </si>
  <si>
    <t>Sunmax</t>
  </si>
  <si>
    <t>PLC FX-3U****</t>
  </si>
  <si>
    <t>GOT2000 ****</t>
  </si>
  <si>
    <t>Temperature1</t>
  </si>
  <si>
    <t>Frying Temp1</t>
  </si>
  <si>
    <t>Frying Temp2</t>
  </si>
  <si>
    <t>Temperature3</t>
  </si>
  <si>
    <t>Temperature2</t>
  </si>
  <si>
    <t>Pump1 Revolution</t>
  </si>
  <si>
    <t>Pump2 Revolution</t>
  </si>
  <si>
    <t>Main C/V</t>
  </si>
  <si>
    <t>Receive C/V</t>
  </si>
  <si>
    <t xml:space="preserve">Pump1 </t>
  </si>
  <si>
    <t>Pump2</t>
  </si>
  <si>
    <t>Fan1</t>
  </si>
  <si>
    <t>Fan2</t>
  </si>
  <si>
    <t>Filter</t>
  </si>
  <si>
    <t>Scraper</t>
  </si>
  <si>
    <t>Lift Up</t>
  </si>
  <si>
    <t>Lift Down</t>
  </si>
  <si>
    <t>On,Off</t>
  </si>
  <si>
    <t>100 deg C</t>
  </si>
  <si>
    <t>50 Hz</t>
  </si>
  <si>
    <t>temp</t>
  </si>
  <si>
    <t>DIGICON DR-S8N</t>
  </si>
  <si>
    <t>OMRON E5CC</t>
  </si>
  <si>
    <t>KOPPEN FRYER</t>
  </si>
  <si>
    <t>Frying Temp 1</t>
  </si>
  <si>
    <t>Frying Temp 2</t>
  </si>
  <si>
    <t>Frying Temp 3</t>
  </si>
  <si>
    <t>Pump 1</t>
  </si>
  <si>
    <t>Pump 2</t>
  </si>
  <si>
    <t>Heaten</t>
  </si>
  <si>
    <t>Receive</t>
  </si>
  <si>
    <t>Infeed C/V</t>
  </si>
  <si>
    <t>Bottom</t>
  </si>
  <si>
    <t>Blower</t>
  </si>
  <si>
    <t>Digital Input</t>
  </si>
  <si>
    <t>Add relay for tab signal,Re layout</t>
  </si>
  <si>
    <t>Receive C/V INV ALARM</t>
  </si>
  <si>
    <t>MAIN C/V INV ALARM</t>
  </si>
  <si>
    <t>PUMP 1 INV ALARM</t>
  </si>
  <si>
    <t>PUMP 2 INV ALARM</t>
  </si>
  <si>
    <t>LIFT 1 OVERLOAD</t>
  </si>
  <si>
    <t>LIFT 2 OVERLOAD</t>
  </si>
  <si>
    <t>SEFETY SWITCH ON</t>
  </si>
  <si>
    <t>INFEED C/V INV ALARM</t>
  </si>
  <si>
    <t>UPPER C/V INV ALARM</t>
  </si>
  <si>
    <t>BOTTOM C/V INV ALARM</t>
  </si>
  <si>
    <t>BLOWER INV ALARM</t>
  </si>
  <si>
    <t>HIGH TEMP ALARM</t>
  </si>
  <si>
    <t>LOW TEMP ALARM</t>
  </si>
  <si>
    <t>Add module FX3U-ENET-ADP + Cable Expiantion 0.5M, Relayout for add module</t>
  </si>
  <si>
    <t>Steam cooker</t>
  </si>
  <si>
    <t>Temperature 1</t>
  </si>
  <si>
    <t>Temperature 2</t>
  </si>
  <si>
    <t>Temperature 3</t>
  </si>
  <si>
    <t>Stream SV1</t>
  </si>
  <si>
    <t>Stream SV2</t>
  </si>
  <si>
    <t>Stream SV3</t>
  </si>
  <si>
    <t>Stream SV4</t>
  </si>
  <si>
    <t>Lift UP</t>
  </si>
  <si>
    <t>Overload</t>
  </si>
  <si>
    <t>TOHO TTM-I4N ( Output I/O )</t>
  </si>
  <si>
    <t>Stop</t>
  </si>
  <si>
    <t>B</t>
  </si>
  <si>
    <t>Vertical Packing</t>
  </si>
  <si>
    <t>CJ2M CPU12</t>
  </si>
  <si>
    <t>MONITOUCH G10</t>
  </si>
  <si>
    <t>FX3U-128MT</t>
  </si>
  <si>
    <t>GOT1000</t>
  </si>
  <si>
    <t>Fryer 1</t>
  </si>
  <si>
    <t>Fry Fry</t>
  </si>
  <si>
    <t>Fryer 2</t>
  </si>
  <si>
    <t>Stream Oven 4</t>
  </si>
  <si>
    <t>Proface</t>
  </si>
  <si>
    <t>Add module QJ71EN71-100</t>
  </si>
  <si>
    <t>Box Main 3 ( Plant A )</t>
  </si>
  <si>
    <t>RBC-09 W450 x H600 x D250 mm.</t>
  </si>
  <si>
    <t>RBC</t>
  </si>
  <si>
    <t>Control Box ( SUS304 )</t>
  </si>
  <si>
    <t>Spiral room</t>
  </si>
  <si>
    <t>Spiral room Main</t>
  </si>
  <si>
    <t xml:space="preserve">  KV-EP02</t>
  </si>
  <si>
    <t xml:space="preserve">  NC-32EX</t>
  </si>
  <si>
    <t>Relay</t>
  </si>
  <si>
    <t>SOCKET RELAY OMRON</t>
  </si>
  <si>
    <t xml:space="preserve"> P2RF-05-E</t>
  </si>
  <si>
    <t xml:space="preserve"> G2R-1-SN-220VAC	</t>
  </si>
  <si>
    <t>Module Ethernet Mitsubishi</t>
  </si>
  <si>
    <t>Spiral 6,7</t>
  </si>
  <si>
    <t>QJ71EN71-100</t>
  </si>
  <si>
    <t>Polystar room</t>
  </si>
  <si>
    <t>OAM-60000-45-8Txm ( 8 Port )</t>
  </si>
  <si>
    <t xml:space="preserve">Box Main 4 ( Plant A ) </t>
  </si>
  <si>
    <t>Box Main 2 ( Plant A )</t>
  </si>
  <si>
    <t>Slave Box 2-2</t>
  </si>
  <si>
    <t>Slave Box 2-1</t>
  </si>
  <si>
    <t>Labor connect to machine</t>
  </si>
  <si>
    <t>PLC Center</t>
  </si>
  <si>
    <t>Labor cost connect to machine</t>
  </si>
  <si>
    <t>Koppen fryer</t>
  </si>
  <si>
    <t>Module Ethernet mitsubishi</t>
  </si>
  <si>
    <t>Cable Expiantion 0.5M for Ethernet module</t>
  </si>
  <si>
    <t>Prepare for fry use for New Hicook</t>
  </si>
  <si>
    <t>Box Main 2 ( Collect Prepare for fry )</t>
  </si>
  <si>
    <t>Slave Box 2-1 ( Collect KOPPEN FRYER )</t>
  </si>
  <si>
    <t>Slave Box 2-2 ( Collect Steam cook )</t>
  </si>
  <si>
    <t>Box Main 3 ( Collect spiral 2,3,6,7 )</t>
  </si>
  <si>
    <t>Box Main 4 ( Collect Polystar 1-3 )</t>
  </si>
  <si>
    <t>PLANT A</t>
  </si>
  <si>
    <t xml:space="preserve">  NC-16EX</t>
  </si>
  <si>
    <t>Fry Fry Room</t>
  </si>
  <si>
    <t>Box Main 2 ( Collect Fry Fry )</t>
  </si>
  <si>
    <t>Labor cost connect to machine and config module Ethernet</t>
  </si>
  <si>
    <t>Box Main 3 ( Collect Spiral 4,5 )</t>
  </si>
  <si>
    <t>Box Main 3 ( Collect Clean room)</t>
  </si>
  <si>
    <t>PLANT B</t>
  </si>
  <si>
    <t>Summarize Plant A</t>
  </si>
  <si>
    <t>Summarize Plant B</t>
  </si>
  <si>
    <t>Bath</t>
  </si>
  <si>
    <t>Accessory installation box</t>
  </si>
  <si>
    <t>Equipment Keyence summarize</t>
  </si>
  <si>
    <t>Summarize Equipment Master controller</t>
  </si>
  <si>
    <t>Control Box and Equipment</t>
  </si>
  <si>
    <t>Box Main 2 ( Plant B )</t>
  </si>
  <si>
    <t>Box Main 3 ( Plant B )</t>
  </si>
  <si>
    <t>Box Main 4 ( Plant B )</t>
  </si>
  <si>
    <t>stop Time</t>
  </si>
  <si>
    <t>GOT2000 GT2105-QTBDS</t>
  </si>
  <si>
    <t>FX3U-64MT</t>
  </si>
  <si>
    <t>Summarize total</t>
  </si>
  <si>
    <t>Wiring Box control</t>
  </si>
  <si>
    <t xml:space="preserve"> Re-layout 24 machine and add relay,Module Ethernet</t>
  </si>
  <si>
    <t>Install Program and Config system</t>
  </si>
  <si>
    <t>office</t>
  </si>
  <si>
    <t>out site</t>
  </si>
  <si>
    <t>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</si>
</sst>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36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36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4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2" borderId="1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4" borderId="0" applyNumberFormat="0" applyBorder="0" applyAlignment="0" applyProtection="0"/>
  </cellStyleXfs>
  <cellXfs count="268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43" fontId="4" fillId="0" borderId="0" xfId="4" applyFont="1"/>
    <xf numFmtId="43" fontId="4" fillId="0" borderId="0" xfId="4" applyFont="1" applyAlignment="1">
      <alignment horizontal="center" vertical="center"/>
    </xf>
    <xf numFmtId="43" fontId="4" fillId="0" borderId="0" xfId="4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 indent="1"/>
    </xf>
    <xf numFmtId="43" fontId="6" fillId="0" borderId="2" xfId="2" applyFont="1" applyBorder="1" applyAlignment="1">
      <alignment horizontal="right" vertical="center"/>
    </xf>
    <xf numFmtId="0" fontId="4" fillId="0" borderId="2" xfId="3" applyFont="1" applyBorder="1" applyAlignment="1">
      <alignment horizontal="center" vertical="center"/>
    </xf>
    <xf numFmtId="0" fontId="4" fillId="0" borderId="2" xfId="4" applyNumberFormat="1" applyFont="1" applyBorder="1" applyAlignment="1">
      <alignment horizontal="center" vertical="center"/>
    </xf>
    <xf numFmtId="43" fontId="6" fillId="0" borderId="2" xfId="4" applyFont="1" applyFill="1" applyBorder="1" applyAlignment="1">
      <alignment vertical="center"/>
    </xf>
    <xf numFmtId="0" fontId="4" fillId="0" borderId="2" xfId="3" applyFont="1" applyBorder="1" applyAlignment="1">
      <alignment horizontal="left" vertical="center"/>
    </xf>
    <xf numFmtId="43" fontId="6" fillId="0" borderId="2" xfId="2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43" fontId="6" fillId="0" borderId="2" xfId="4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3" borderId="2" xfId="3" applyFont="1" applyFill="1" applyBorder="1" applyAlignment="1">
      <alignment horizontal="left" vertical="center"/>
    </xf>
    <xf numFmtId="0" fontId="4" fillId="3" borderId="2" xfId="3" applyFont="1" applyFill="1" applyBorder="1" applyAlignment="1">
      <alignment horizontal="center" vertical="center"/>
    </xf>
    <xf numFmtId="43" fontId="6" fillId="3" borderId="2" xfId="4" applyFont="1" applyFill="1" applyBorder="1" applyAlignment="1">
      <alignment horizontal="center" vertical="center"/>
    </xf>
    <xf numFmtId="0" fontId="4" fillId="3" borderId="2" xfId="4" applyNumberFormat="1" applyFont="1" applyFill="1" applyBorder="1" applyAlignment="1">
      <alignment horizontal="center" vertical="center"/>
    </xf>
    <xf numFmtId="43" fontId="6" fillId="3" borderId="2" xfId="4" applyFont="1" applyFill="1" applyBorder="1" applyAlignment="1">
      <alignment vertical="center"/>
    </xf>
    <xf numFmtId="0" fontId="4" fillId="3" borderId="2" xfId="3" quotePrefix="1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43" fontId="8" fillId="3" borderId="6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right" vertical="center" indent="1"/>
    </xf>
    <xf numFmtId="0" fontId="4" fillId="3" borderId="2" xfId="3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" xfId="1" applyFill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/>
    </xf>
    <xf numFmtId="49" fontId="0" fillId="0" borderId="2" xfId="0" applyNumberForma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164" fontId="4" fillId="0" borderId="2" xfId="4" applyNumberFormat="1" applyFont="1" applyBorder="1" applyAlignment="1">
      <alignment horizontal="center" vertical="center"/>
    </xf>
    <xf numFmtId="0" fontId="4" fillId="0" borderId="2" xfId="3" applyFont="1" applyBorder="1" applyAlignment="1">
      <alignment horizontal="right" vertical="center"/>
    </xf>
    <xf numFmtId="164" fontId="4" fillId="0" borderId="2" xfId="4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/>
    </xf>
    <xf numFmtId="0" fontId="4" fillId="3" borderId="5" xfId="3" applyFont="1" applyFill="1" applyBorder="1" applyAlignment="1">
      <alignment horizontal="center"/>
    </xf>
    <xf numFmtId="0" fontId="4" fillId="0" borderId="17" xfId="3" applyFont="1" applyBorder="1" applyAlignment="1">
      <alignment horizontal="left" vertical="center" indent="1"/>
    </xf>
    <xf numFmtId="0" fontId="4" fillId="0" borderId="17" xfId="3" applyFont="1" applyBorder="1" applyAlignment="1">
      <alignment horizontal="center" vertical="center"/>
    </xf>
    <xf numFmtId="0" fontId="4" fillId="0" borderId="17" xfId="3" applyFont="1" applyBorder="1" applyAlignment="1">
      <alignment vertical="center"/>
    </xf>
    <xf numFmtId="43" fontId="4" fillId="0" borderId="17" xfId="4" applyFont="1" applyBorder="1"/>
    <xf numFmtId="43" fontId="4" fillId="0" borderId="17" xfId="4" applyFont="1" applyBorder="1" applyAlignment="1">
      <alignment horizontal="center" vertical="center"/>
    </xf>
    <xf numFmtId="0" fontId="4" fillId="0" borderId="17" xfId="3" applyFont="1" applyBorder="1"/>
    <xf numFmtId="0" fontId="4" fillId="0" borderId="18" xfId="3" applyFont="1" applyBorder="1"/>
    <xf numFmtId="0" fontId="4" fillId="0" borderId="7" xfId="3" applyFont="1" applyBorder="1" applyAlignment="1">
      <alignment horizontal="right"/>
    </xf>
    <xf numFmtId="43" fontId="4" fillId="0" borderId="0" xfId="4" applyFont="1" applyBorder="1" applyAlignment="1">
      <alignment horizontal="center" vertical="center"/>
    </xf>
    <xf numFmtId="0" fontId="4" fillId="0" borderId="31" xfId="3" applyFont="1" applyBorder="1"/>
    <xf numFmtId="0" fontId="4" fillId="0" borderId="0" xfId="3" applyFont="1" applyAlignment="1">
      <alignment horizontal="center" vertical="center"/>
    </xf>
    <xf numFmtId="0" fontId="4" fillId="0" borderId="20" xfId="3" applyFont="1" applyBorder="1" applyAlignment="1">
      <alignment horizontal="center"/>
    </xf>
    <xf numFmtId="0" fontId="0" fillId="0" borderId="20" xfId="0" applyBorder="1"/>
    <xf numFmtId="43" fontId="4" fillId="0" borderId="20" xfId="4" applyFont="1" applyBorder="1" applyAlignment="1">
      <alignment horizontal="center" vertical="center"/>
    </xf>
    <xf numFmtId="0" fontId="4" fillId="0" borderId="8" xfId="3" applyFont="1" applyBorder="1"/>
    <xf numFmtId="43" fontId="4" fillId="0" borderId="2" xfId="2" applyFont="1" applyFill="1" applyBorder="1" applyAlignment="1">
      <alignment horizontal="right" vertical="center" indent="1"/>
    </xf>
    <xf numFmtId="43" fontId="8" fillId="0" borderId="0" xfId="0" applyNumberFormat="1" applyFont="1" applyAlignment="1">
      <alignment horizontal="center" vertical="center"/>
    </xf>
    <xf numFmtId="0" fontId="0" fillId="0" borderId="15" xfId="0" applyBorder="1"/>
    <xf numFmtId="43" fontId="8" fillId="3" borderId="3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49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49" fontId="0" fillId="0" borderId="22" xfId="0" applyNumberForma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9" xfId="0" applyBorder="1"/>
    <xf numFmtId="0" fontId="9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6" fillId="0" borderId="2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3" fillId="0" borderId="0" xfId="3" applyFont="1" applyAlignment="1">
      <alignment horizontal="left"/>
    </xf>
    <xf numFmtId="0" fontId="5" fillId="0" borderId="5" xfId="3" applyFont="1" applyBorder="1" applyAlignment="1">
      <alignment horizontal="left"/>
    </xf>
    <xf numFmtId="0" fontId="5" fillId="0" borderId="2" xfId="3" applyFont="1" applyBorder="1" applyAlignment="1">
      <alignment horizontal="left"/>
    </xf>
    <xf numFmtId="0" fontId="13" fillId="0" borderId="1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3" borderId="16" xfId="3" applyFont="1" applyFill="1" applyBorder="1" applyAlignment="1">
      <alignment horizontal="center" vertical="center"/>
    </xf>
    <xf numFmtId="0" fontId="13" fillId="3" borderId="17" xfId="3" applyFont="1" applyFill="1" applyBorder="1" applyAlignment="1">
      <alignment horizontal="center" vertical="center"/>
    </xf>
    <xf numFmtId="0" fontId="13" fillId="3" borderId="18" xfId="3" applyFont="1" applyFill="1" applyBorder="1" applyAlignment="1">
      <alignment horizontal="center" vertical="center"/>
    </xf>
    <xf numFmtId="0" fontId="13" fillId="3" borderId="19" xfId="3" applyFont="1" applyFill="1" applyBorder="1" applyAlignment="1">
      <alignment horizontal="center" vertical="center"/>
    </xf>
    <xf numFmtId="0" fontId="13" fillId="3" borderId="20" xfId="3" applyFont="1" applyFill="1" applyBorder="1" applyAlignment="1">
      <alignment horizontal="center" vertical="center"/>
    </xf>
    <xf numFmtId="0" fontId="13" fillId="3" borderId="8" xfId="3" applyFont="1" applyFill="1" applyBorder="1" applyAlignment="1">
      <alignment horizontal="center" vertical="center"/>
    </xf>
    <xf numFmtId="43" fontId="15" fillId="4" borderId="29" xfId="5" applyNumberFormat="1" applyFont="1" applyBorder="1" applyAlignment="1">
      <alignment horizontal="center" vertical="center"/>
    </xf>
    <xf numFmtId="0" fontId="15" fillId="4" borderId="6" xfId="5" applyFont="1" applyBorder="1" applyAlignment="1">
      <alignment horizontal="center" vertical="center"/>
    </xf>
    <xf numFmtId="0" fontId="14" fillId="3" borderId="29" xfId="3" applyFont="1" applyFill="1" applyBorder="1" applyAlignment="1">
      <alignment horizontal="center" vertical="center" textRotation="90"/>
    </xf>
    <xf numFmtId="0" fontId="14" fillId="3" borderId="30" xfId="3" applyFont="1" applyFill="1" applyBorder="1" applyAlignment="1">
      <alignment horizontal="center" vertical="center" textRotation="90"/>
    </xf>
    <xf numFmtId="0" fontId="14" fillId="3" borderId="6" xfId="3" applyFont="1" applyFill="1" applyBorder="1" applyAlignment="1">
      <alignment horizontal="center" vertical="center" textRotation="90"/>
    </xf>
    <xf numFmtId="0" fontId="14" fillId="3" borderId="32" xfId="3" applyFont="1" applyFill="1" applyBorder="1" applyAlignment="1">
      <alignment horizontal="center" vertical="center" textRotation="90"/>
    </xf>
    <xf numFmtId="0" fontId="14" fillId="3" borderId="33" xfId="3" applyFont="1" applyFill="1" applyBorder="1" applyAlignment="1">
      <alignment horizontal="center" vertical="center" textRotation="90"/>
    </xf>
    <xf numFmtId="0" fontId="14" fillId="3" borderId="34" xfId="3" applyFont="1" applyFill="1" applyBorder="1" applyAlignment="1">
      <alignment horizontal="center" vertical="center" textRotation="90"/>
    </xf>
    <xf numFmtId="0" fontId="5" fillId="0" borderId="28" xfId="3" applyFont="1" applyBorder="1" applyAlignment="1">
      <alignment horizontal="left"/>
    </xf>
    <xf numFmtId="0" fontId="5" fillId="0" borderId="22" xfId="3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3" applyFont="1" applyBorder="1" applyAlignment="1">
      <alignment horizontal="left" vertical="center" indent="1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7" fillId="0" borderId="0" xfId="3" applyFont="1" applyAlignment="1">
      <alignment horizontal="left"/>
    </xf>
    <xf numFmtId="43" fontId="4" fillId="0" borderId="0" xfId="2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3" applyFont="1" applyBorder="1" applyAlignment="1">
      <alignment horizontal="right" vertical="center"/>
    </xf>
    <xf numFmtId="43" fontId="4" fillId="0" borderId="9" xfId="3" applyNumberFormat="1" applyFont="1" applyBorder="1" applyAlignment="1">
      <alignment horizontal="right" vertical="center"/>
    </xf>
    <xf numFmtId="43" fontId="6" fillId="0" borderId="9" xfId="4" applyFont="1" applyFill="1" applyBorder="1" applyAlignment="1">
      <alignment vertical="center"/>
    </xf>
    <xf numFmtId="43" fontId="8" fillId="3" borderId="44" xfId="0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3" fontId="5" fillId="0" borderId="22" xfId="2" applyFont="1" applyBorder="1" applyAlignment="1">
      <alignment horizontal="center" vertical="center"/>
    </xf>
    <xf numFmtId="43" fontId="5" fillId="0" borderId="22" xfId="4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right" vertical="center" indent="1"/>
    </xf>
    <xf numFmtId="0" fontId="4" fillId="0" borderId="2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4" fillId="0" borderId="44" xfId="0" applyFont="1" applyBorder="1"/>
    <xf numFmtId="0" fontId="4" fillId="0" borderId="2" xfId="4" applyNumberFormat="1" applyFont="1" applyFill="1" applyBorder="1" applyAlignment="1">
      <alignment horizontal="center" vertical="center"/>
    </xf>
    <xf numFmtId="0" fontId="4" fillId="0" borderId="9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/>
    </xf>
    <xf numFmtId="0" fontId="4" fillId="0" borderId="20" xfId="3" applyFont="1" applyBorder="1"/>
    <xf numFmtId="43" fontId="4" fillId="0" borderId="20" xfId="4" applyFont="1" applyBorder="1"/>
    <xf numFmtId="0" fontId="4" fillId="0" borderId="13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5" xfId="3" applyFont="1" applyFill="1" applyBorder="1" applyAlignment="1">
      <alignment horizontal="right" vertical="center"/>
    </xf>
    <xf numFmtId="2" fontId="4" fillId="3" borderId="15" xfId="0" applyNumberFormat="1" applyFont="1" applyFill="1" applyBorder="1" applyAlignment="1">
      <alignment horizontal="right" vertical="center" indent="1"/>
    </xf>
    <xf numFmtId="0" fontId="4" fillId="0" borderId="15" xfId="4" applyNumberFormat="1" applyFont="1" applyFill="1" applyBorder="1" applyAlignment="1">
      <alignment horizontal="center" vertical="center"/>
    </xf>
    <xf numFmtId="43" fontId="6" fillId="0" borderId="15" xfId="4" applyFont="1" applyFill="1" applyBorder="1" applyAlignment="1">
      <alignment vertical="center"/>
    </xf>
    <xf numFmtId="2" fontId="4" fillId="0" borderId="14" xfId="0" applyNumberFormat="1" applyFont="1" applyBorder="1" applyAlignment="1">
      <alignment horizontal="right" vertical="center" indent="1"/>
    </xf>
    <xf numFmtId="43" fontId="8" fillId="0" borderId="0" xfId="3" applyNumberFormat="1" applyFont="1" applyFill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2" xfId="3" applyFont="1" applyFill="1" applyBorder="1" applyAlignment="1">
      <alignment horizontal="right" vertical="center"/>
    </xf>
    <xf numFmtId="2" fontId="4" fillId="3" borderId="22" xfId="0" applyNumberFormat="1" applyFont="1" applyFill="1" applyBorder="1" applyAlignment="1">
      <alignment horizontal="right" vertical="center" indent="1"/>
    </xf>
    <xf numFmtId="0" fontId="4" fillId="0" borderId="22" xfId="4" applyNumberFormat="1" applyFont="1" applyFill="1" applyBorder="1" applyAlignment="1">
      <alignment horizontal="center" vertical="center"/>
    </xf>
    <xf numFmtId="43" fontId="6" fillId="0" borderId="22" xfId="4" applyFont="1" applyFill="1" applyBorder="1" applyAlignment="1">
      <alignment vertical="center"/>
    </xf>
    <xf numFmtId="2" fontId="4" fillId="0" borderId="23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center" vertical="center"/>
    </xf>
    <xf numFmtId="43" fontId="6" fillId="0" borderId="0" xfId="4" applyFont="1" applyFill="1" applyBorder="1" applyAlignment="1">
      <alignment vertical="center"/>
    </xf>
    <xf numFmtId="2" fontId="4" fillId="0" borderId="0" xfId="0" applyNumberFormat="1" applyFont="1" applyBorder="1" applyAlignment="1">
      <alignment horizontal="right" vertical="center" inden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 indent="1"/>
    </xf>
    <xf numFmtId="43" fontId="6" fillId="0" borderId="9" xfId="4" applyFont="1" applyBorder="1" applyAlignment="1">
      <alignment horizontal="center" vertical="center"/>
    </xf>
    <xf numFmtId="43" fontId="8" fillId="3" borderId="44" xfId="3" applyNumberFormat="1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5" fillId="0" borderId="5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5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28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0" fillId="0" borderId="48" xfId="0" applyBorder="1"/>
  </cellXfs>
  <cellStyles count="6">
    <cellStyle name="Bad" xfId="5" builtinId="27"/>
    <cellStyle name="Comma" xfId="2" builtinId="3"/>
    <cellStyle name="Comma 2" xfId="4" xr:uid="{6BE81DDD-6E68-4374-AA64-F95177DE557C}"/>
    <cellStyle name="Input" xfId="1" builtinId="20"/>
    <cellStyle name="Normal" xfId="0" builtinId="0"/>
    <cellStyle name="Normal 2" xfId="3" xr:uid="{0ACA040A-F82E-4470-906F-F60246486D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1577-72A8-4F47-9E64-B0BCB09B6FFB}">
  <sheetPr>
    <pageSetUpPr fitToPage="1"/>
  </sheetPr>
  <dimension ref="B1:W152"/>
  <sheetViews>
    <sheetView tabSelected="1" topLeftCell="A94" zoomScale="60" zoomScaleNormal="60" zoomScaleSheetLayoutView="40" zoomScalePageLayoutView="40" workbookViewId="0">
      <selection activeCell="L161" sqref="L161"/>
    </sheetView>
  </sheetViews>
  <sheetFormatPr defaultRowHeight="15" x14ac:dyDescent="0.25"/>
  <cols>
    <col min="1" max="1" width="9.140625" customWidth="1"/>
    <col min="2" max="2" width="4.85546875" bestFit="1" customWidth="1"/>
    <col min="3" max="3" width="7.42578125" bestFit="1" customWidth="1"/>
    <col min="4" max="4" width="6.28515625" bestFit="1" customWidth="1"/>
    <col min="5" max="5" width="9.85546875" bestFit="1" customWidth="1"/>
    <col min="6" max="6" width="14.140625" bestFit="1" customWidth="1"/>
    <col min="7" max="7" width="23" bestFit="1" customWidth="1"/>
    <col min="8" max="8" width="21.7109375" bestFit="1" customWidth="1"/>
    <col min="9" max="9" width="23" bestFit="1" customWidth="1"/>
    <col min="10" max="10" width="27.28515625" bestFit="1" customWidth="1"/>
    <col min="11" max="11" width="30.140625" bestFit="1" customWidth="1"/>
    <col min="12" max="12" width="41.28515625" bestFit="1" customWidth="1"/>
    <col min="13" max="13" width="25.28515625" bestFit="1" customWidth="1"/>
    <col min="14" max="14" width="21.28515625" bestFit="1" customWidth="1"/>
    <col min="15" max="15" width="20.28515625" bestFit="1" customWidth="1"/>
    <col min="16" max="16" width="19.42578125" customWidth="1"/>
    <col min="17" max="17" width="27" customWidth="1"/>
    <col min="18" max="18" width="31" bestFit="1" customWidth="1"/>
    <col min="19" max="19" width="35" customWidth="1"/>
    <col min="20" max="20" width="13.42578125" bestFit="1" customWidth="1"/>
    <col min="21" max="21" width="11" bestFit="1" customWidth="1"/>
    <col min="22" max="22" width="21.140625" bestFit="1" customWidth="1"/>
    <col min="23" max="23" width="16.5703125" bestFit="1" customWidth="1"/>
  </cols>
  <sheetData>
    <row r="1" spans="2:23" ht="15.75" thickBot="1" x14ac:dyDescent="0.3"/>
    <row r="2" spans="2:23" x14ac:dyDescent="0.25">
      <c r="B2" s="107" t="s">
        <v>7</v>
      </c>
      <c r="C2" s="105" t="s">
        <v>10</v>
      </c>
      <c r="D2" s="105" t="s">
        <v>169</v>
      </c>
      <c r="E2" s="105" t="s">
        <v>168</v>
      </c>
      <c r="F2" s="105" t="s">
        <v>93</v>
      </c>
      <c r="G2" s="105" t="s">
        <v>0</v>
      </c>
      <c r="H2" s="105" t="s">
        <v>94</v>
      </c>
      <c r="I2" s="105" t="s">
        <v>2</v>
      </c>
      <c r="J2" s="105" t="s">
        <v>45</v>
      </c>
      <c r="K2" s="105"/>
      <c r="L2" s="105"/>
      <c r="M2" s="105" t="s">
        <v>160</v>
      </c>
      <c r="N2" s="105" t="s">
        <v>121</v>
      </c>
      <c r="O2" s="105" t="s">
        <v>136</v>
      </c>
      <c r="P2" s="105" t="s">
        <v>187</v>
      </c>
      <c r="Q2" s="105" t="s">
        <v>47</v>
      </c>
      <c r="R2" s="105" t="s">
        <v>191</v>
      </c>
      <c r="S2" s="105" t="s">
        <v>3</v>
      </c>
      <c r="T2" s="105" t="s">
        <v>49</v>
      </c>
      <c r="U2" s="105" t="s">
        <v>139</v>
      </c>
      <c r="V2" s="105" t="s">
        <v>120</v>
      </c>
      <c r="W2" s="115" t="s">
        <v>120</v>
      </c>
    </row>
    <row r="3" spans="2:23" ht="15.75" thickBot="1" x14ac:dyDescent="0.3">
      <c r="B3" s="108"/>
      <c r="C3" s="106"/>
      <c r="D3" s="106"/>
      <c r="E3" s="106"/>
      <c r="F3" s="106"/>
      <c r="G3" s="106"/>
      <c r="H3" s="106"/>
      <c r="I3" s="106"/>
      <c r="J3" s="92" t="s">
        <v>96</v>
      </c>
      <c r="K3" s="92" t="s">
        <v>123</v>
      </c>
      <c r="L3" s="92" t="s">
        <v>124</v>
      </c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16"/>
    </row>
    <row r="4" spans="2:23" x14ac:dyDescent="0.25">
      <c r="B4" s="99">
        <v>1</v>
      </c>
      <c r="C4" s="102">
        <v>3</v>
      </c>
      <c r="D4" s="102" t="s">
        <v>170</v>
      </c>
      <c r="E4" s="102">
        <v>4</v>
      </c>
      <c r="F4" s="102" t="s">
        <v>171</v>
      </c>
      <c r="G4" s="102" t="s">
        <v>172</v>
      </c>
      <c r="H4" s="102" t="s">
        <v>173</v>
      </c>
      <c r="I4" s="102" t="s">
        <v>174</v>
      </c>
      <c r="J4" s="46" t="s">
        <v>112</v>
      </c>
      <c r="K4" s="84"/>
      <c r="L4" s="84" t="s">
        <v>182</v>
      </c>
      <c r="M4" s="88" t="s">
        <v>125</v>
      </c>
      <c r="N4" s="84"/>
      <c r="O4" s="84">
        <v>1</v>
      </c>
      <c r="P4" s="45" t="s">
        <v>188</v>
      </c>
      <c r="Q4" s="102" t="s">
        <v>66</v>
      </c>
      <c r="R4" s="45"/>
      <c r="S4" s="117" t="s">
        <v>246</v>
      </c>
      <c r="T4" s="102"/>
      <c r="U4" s="102">
        <v>200</v>
      </c>
      <c r="V4" s="102" t="s">
        <v>289</v>
      </c>
      <c r="W4" s="109"/>
    </row>
    <row r="5" spans="2:23" x14ac:dyDescent="0.25">
      <c r="B5" s="100"/>
      <c r="C5" s="103"/>
      <c r="D5" s="103"/>
      <c r="E5" s="103"/>
      <c r="F5" s="103"/>
      <c r="G5" s="103"/>
      <c r="H5" s="103"/>
      <c r="I5" s="103"/>
      <c r="J5" s="44" t="s">
        <v>175</v>
      </c>
      <c r="K5" s="9"/>
      <c r="L5" s="9" t="s">
        <v>181</v>
      </c>
      <c r="M5" s="49" t="s">
        <v>125</v>
      </c>
      <c r="N5" s="9"/>
      <c r="O5" s="9">
        <v>1</v>
      </c>
      <c r="P5" s="10" t="s">
        <v>188</v>
      </c>
      <c r="Q5" s="103"/>
      <c r="R5" s="10"/>
      <c r="S5" s="118"/>
      <c r="T5" s="103"/>
      <c r="U5" s="103"/>
      <c r="V5" s="103"/>
      <c r="W5" s="110"/>
    </row>
    <row r="6" spans="2:23" x14ac:dyDescent="0.25">
      <c r="B6" s="100"/>
      <c r="C6" s="103"/>
      <c r="D6" s="103"/>
      <c r="E6" s="103"/>
      <c r="F6" s="103"/>
      <c r="G6" s="103"/>
      <c r="H6" s="103"/>
      <c r="I6" s="103"/>
      <c r="J6" s="44" t="s">
        <v>176</v>
      </c>
      <c r="K6" s="9"/>
      <c r="L6" s="9" t="s">
        <v>180</v>
      </c>
      <c r="M6" s="49" t="s">
        <v>167</v>
      </c>
      <c r="N6" s="9"/>
      <c r="O6" s="9">
        <v>1</v>
      </c>
      <c r="P6" s="10" t="s">
        <v>188</v>
      </c>
      <c r="Q6" s="103"/>
      <c r="R6" s="10"/>
      <c r="S6" s="118"/>
      <c r="T6" s="103"/>
      <c r="U6" s="103"/>
      <c r="V6" s="103"/>
      <c r="W6" s="110"/>
    </row>
    <row r="7" spans="2:23" x14ac:dyDescent="0.25">
      <c r="B7" s="100"/>
      <c r="C7" s="103"/>
      <c r="D7" s="103"/>
      <c r="E7" s="103"/>
      <c r="F7" s="103"/>
      <c r="G7" s="103"/>
      <c r="H7" s="103"/>
      <c r="I7" s="103"/>
      <c r="J7" s="44" t="s">
        <v>185</v>
      </c>
      <c r="K7" s="9" t="s">
        <v>177</v>
      </c>
      <c r="L7" s="9"/>
      <c r="M7" s="9" t="s">
        <v>183</v>
      </c>
      <c r="N7" s="9"/>
      <c r="O7" s="9">
        <v>1</v>
      </c>
      <c r="P7" s="10" t="s">
        <v>188</v>
      </c>
      <c r="Q7" s="103"/>
      <c r="R7" s="10"/>
      <c r="S7" s="118"/>
      <c r="T7" s="103"/>
      <c r="U7" s="103"/>
      <c r="V7" s="103"/>
      <c r="W7" s="110"/>
    </row>
    <row r="8" spans="2:23" x14ac:dyDescent="0.25">
      <c r="B8" s="100"/>
      <c r="C8" s="103"/>
      <c r="D8" s="103"/>
      <c r="E8" s="103"/>
      <c r="F8" s="103"/>
      <c r="G8" s="103"/>
      <c r="H8" s="103"/>
      <c r="I8" s="103"/>
      <c r="J8" s="44" t="s">
        <v>178</v>
      </c>
      <c r="K8" s="9"/>
      <c r="L8" s="9" t="s">
        <v>179</v>
      </c>
      <c r="M8" s="49" t="s">
        <v>167</v>
      </c>
      <c r="N8" s="9"/>
      <c r="O8" s="9">
        <v>1</v>
      </c>
      <c r="P8" s="10" t="s">
        <v>188</v>
      </c>
      <c r="Q8" s="103"/>
      <c r="R8" s="10"/>
      <c r="S8" s="118"/>
      <c r="T8" s="103"/>
      <c r="U8" s="103"/>
      <c r="V8" s="103"/>
      <c r="W8" s="110"/>
    </row>
    <row r="9" spans="2:23" x14ac:dyDescent="0.25">
      <c r="B9" s="100"/>
      <c r="C9" s="103"/>
      <c r="D9" s="103"/>
      <c r="E9" s="103"/>
      <c r="F9" s="103"/>
      <c r="G9" s="103"/>
      <c r="H9" s="103"/>
      <c r="I9" s="103"/>
      <c r="J9" s="44" t="s">
        <v>184</v>
      </c>
      <c r="K9" s="9"/>
      <c r="L9" s="9"/>
      <c r="M9" s="9" t="s">
        <v>165</v>
      </c>
      <c r="N9" s="9"/>
      <c r="O9" s="9">
        <v>1</v>
      </c>
      <c r="P9" s="10" t="s">
        <v>189</v>
      </c>
      <c r="Q9" s="103"/>
      <c r="R9" s="10"/>
      <c r="S9" s="118"/>
      <c r="T9" s="103"/>
      <c r="U9" s="103"/>
      <c r="V9" s="103"/>
      <c r="W9" s="110"/>
    </row>
    <row r="10" spans="2:23" x14ac:dyDescent="0.25">
      <c r="B10" s="100"/>
      <c r="C10" s="103"/>
      <c r="D10" s="103"/>
      <c r="E10" s="103"/>
      <c r="F10" s="103"/>
      <c r="G10" s="103"/>
      <c r="H10" s="103"/>
      <c r="I10" s="103"/>
      <c r="J10" s="44" t="s">
        <v>158</v>
      </c>
      <c r="K10" s="9"/>
      <c r="L10" s="9"/>
      <c r="M10" s="9" t="s">
        <v>165</v>
      </c>
      <c r="N10" s="9"/>
      <c r="O10" s="9">
        <v>1</v>
      </c>
      <c r="P10" s="10" t="s">
        <v>189</v>
      </c>
      <c r="Q10" s="103"/>
      <c r="R10" s="10"/>
      <c r="S10" s="118"/>
      <c r="T10" s="103"/>
      <c r="U10" s="103"/>
      <c r="V10" s="103"/>
      <c r="W10" s="110"/>
    </row>
    <row r="11" spans="2:23" x14ac:dyDescent="0.25">
      <c r="B11" s="100"/>
      <c r="C11" s="103"/>
      <c r="D11" s="103"/>
      <c r="E11" s="103"/>
      <c r="F11" s="103"/>
      <c r="G11" s="103"/>
      <c r="H11" s="103"/>
      <c r="I11" s="103"/>
      <c r="J11" s="44" t="s">
        <v>159</v>
      </c>
      <c r="K11" s="9"/>
      <c r="L11" s="9"/>
      <c r="M11" s="9" t="s">
        <v>165</v>
      </c>
      <c r="N11" s="9"/>
      <c r="O11" s="9">
        <v>1</v>
      </c>
      <c r="P11" s="10" t="s">
        <v>189</v>
      </c>
      <c r="Q11" s="103"/>
      <c r="R11" s="10"/>
      <c r="S11" s="118"/>
      <c r="T11" s="103"/>
      <c r="U11" s="103"/>
      <c r="V11" s="103"/>
      <c r="W11" s="110"/>
    </row>
    <row r="12" spans="2:23" x14ac:dyDescent="0.25">
      <c r="B12" s="100"/>
      <c r="C12" s="103"/>
      <c r="D12" s="103"/>
      <c r="E12" s="103"/>
      <c r="F12" s="103"/>
      <c r="G12" s="103"/>
      <c r="H12" s="103"/>
      <c r="I12" s="103"/>
      <c r="J12" s="44" t="s">
        <v>111</v>
      </c>
      <c r="K12" s="9"/>
      <c r="L12" s="9"/>
      <c r="M12" s="9" t="s">
        <v>162</v>
      </c>
      <c r="N12" s="9"/>
      <c r="O12" s="9">
        <v>1</v>
      </c>
      <c r="P12" s="10" t="s">
        <v>189</v>
      </c>
      <c r="Q12" s="103"/>
      <c r="R12" s="10"/>
      <c r="S12" s="118"/>
      <c r="T12" s="103"/>
      <c r="U12" s="103"/>
      <c r="V12" s="103"/>
      <c r="W12" s="110"/>
    </row>
    <row r="13" spans="2:23" ht="15.75" thickBot="1" x14ac:dyDescent="0.3">
      <c r="B13" s="101"/>
      <c r="C13" s="104"/>
      <c r="D13" s="104"/>
      <c r="E13" s="104"/>
      <c r="F13" s="104"/>
      <c r="G13" s="104"/>
      <c r="H13" s="104"/>
      <c r="I13" s="104"/>
      <c r="J13" s="48" t="s">
        <v>190</v>
      </c>
      <c r="K13" s="11"/>
      <c r="L13" s="11"/>
      <c r="M13" s="11"/>
      <c r="N13" s="11"/>
      <c r="O13" s="11">
        <v>41</v>
      </c>
      <c r="P13" s="47"/>
      <c r="Q13" s="104"/>
      <c r="R13" s="47"/>
      <c r="S13" s="119"/>
      <c r="T13" s="104"/>
      <c r="U13" s="104"/>
      <c r="V13" s="104"/>
      <c r="W13" s="111"/>
    </row>
    <row r="14" spans="2:23" x14ac:dyDescent="0.25">
      <c r="B14" s="99">
        <v>2</v>
      </c>
      <c r="C14" s="102">
        <v>3</v>
      </c>
      <c r="D14" s="102" t="s">
        <v>170</v>
      </c>
      <c r="E14" s="102">
        <v>1</v>
      </c>
      <c r="F14" s="102" t="s">
        <v>171</v>
      </c>
      <c r="G14" s="102" t="s">
        <v>194</v>
      </c>
      <c r="H14" s="123" t="s">
        <v>195</v>
      </c>
      <c r="I14" s="123" t="s">
        <v>196</v>
      </c>
      <c r="J14" s="46" t="s">
        <v>197</v>
      </c>
      <c r="K14" s="93" t="s">
        <v>177</v>
      </c>
      <c r="L14" s="94" t="s">
        <v>215</v>
      </c>
      <c r="M14" s="84" t="s">
        <v>217</v>
      </c>
      <c r="N14" s="85"/>
      <c r="O14" s="84">
        <v>1</v>
      </c>
      <c r="P14" s="45" t="s">
        <v>188</v>
      </c>
      <c r="Q14" s="102" t="s">
        <v>66</v>
      </c>
      <c r="R14" s="84" t="s">
        <v>218</v>
      </c>
      <c r="S14" s="117" t="s">
        <v>246</v>
      </c>
      <c r="T14" s="112"/>
      <c r="U14" s="102">
        <v>50</v>
      </c>
      <c r="V14" s="102" t="s">
        <v>289</v>
      </c>
      <c r="W14" s="120"/>
    </row>
    <row r="15" spans="2:23" x14ac:dyDescent="0.25">
      <c r="B15" s="100"/>
      <c r="C15" s="103"/>
      <c r="D15" s="103"/>
      <c r="E15" s="103"/>
      <c r="F15" s="103"/>
      <c r="G15" s="103"/>
      <c r="H15" s="124"/>
      <c r="I15" s="124"/>
      <c r="J15" s="44" t="s">
        <v>201</v>
      </c>
      <c r="K15" s="54" t="s">
        <v>177</v>
      </c>
      <c r="L15" s="53" t="s">
        <v>215</v>
      </c>
      <c r="M15" s="9" t="s">
        <v>217</v>
      </c>
      <c r="N15" s="8"/>
      <c r="O15" s="9">
        <v>1</v>
      </c>
      <c r="P15" s="10" t="s">
        <v>188</v>
      </c>
      <c r="Q15" s="103"/>
      <c r="R15" s="9" t="s">
        <v>218</v>
      </c>
      <c r="S15" s="118"/>
      <c r="T15" s="113"/>
      <c r="U15" s="103"/>
      <c r="V15" s="103"/>
      <c r="W15" s="121"/>
    </row>
    <row r="16" spans="2:23" x14ac:dyDescent="0.25">
      <c r="B16" s="100"/>
      <c r="C16" s="103"/>
      <c r="D16" s="103"/>
      <c r="E16" s="103"/>
      <c r="F16" s="103"/>
      <c r="G16" s="103"/>
      <c r="H16" s="124"/>
      <c r="I16" s="124"/>
      <c r="J16" s="44" t="s">
        <v>200</v>
      </c>
      <c r="K16" s="54" t="s">
        <v>177</v>
      </c>
      <c r="L16" s="53" t="s">
        <v>215</v>
      </c>
      <c r="M16" s="9" t="s">
        <v>217</v>
      </c>
      <c r="N16" s="8"/>
      <c r="O16" s="9">
        <v>1</v>
      </c>
      <c r="P16" s="10" t="s">
        <v>188</v>
      </c>
      <c r="Q16" s="103"/>
      <c r="R16" s="9" t="s">
        <v>218</v>
      </c>
      <c r="S16" s="118"/>
      <c r="T16" s="113"/>
      <c r="U16" s="103"/>
      <c r="V16" s="103"/>
      <c r="W16" s="121"/>
    </row>
    <row r="17" spans="2:23" x14ac:dyDescent="0.25">
      <c r="B17" s="100"/>
      <c r="C17" s="103"/>
      <c r="D17" s="103"/>
      <c r="E17" s="103"/>
      <c r="F17" s="103"/>
      <c r="G17" s="103"/>
      <c r="H17" s="124"/>
      <c r="I17" s="124"/>
      <c r="J17" s="44" t="s">
        <v>198</v>
      </c>
      <c r="K17" s="54" t="s">
        <v>177</v>
      </c>
      <c r="L17" s="53" t="s">
        <v>215</v>
      </c>
      <c r="M17" s="9" t="s">
        <v>217</v>
      </c>
      <c r="N17" s="8"/>
      <c r="O17" s="9">
        <v>1</v>
      </c>
      <c r="P17" s="10" t="s">
        <v>188</v>
      </c>
      <c r="Q17" s="103"/>
      <c r="R17" s="10" t="s">
        <v>219</v>
      </c>
      <c r="S17" s="118"/>
      <c r="T17" s="113"/>
      <c r="U17" s="103"/>
      <c r="V17" s="103"/>
      <c r="W17" s="121"/>
    </row>
    <row r="18" spans="2:23" x14ac:dyDescent="0.25">
      <c r="B18" s="100"/>
      <c r="C18" s="103"/>
      <c r="D18" s="103"/>
      <c r="E18" s="103"/>
      <c r="F18" s="103"/>
      <c r="G18" s="103"/>
      <c r="H18" s="124"/>
      <c r="I18" s="124"/>
      <c r="J18" s="44" t="s">
        <v>199</v>
      </c>
      <c r="K18" s="54" t="s">
        <v>177</v>
      </c>
      <c r="L18" s="53" t="s">
        <v>215</v>
      </c>
      <c r="M18" s="9" t="s">
        <v>217</v>
      </c>
      <c r="N18" s="8"/>
      <c r="O18" s="9">
        <v>1</v>
      </c>
      <c r="P18" s="10" t="s">
        <v>188</v>
      </c>
      <c r="Q18" s="103"/>
      <c r="R18" s="10" t="s">
        <v>219</v>
      </c>
      <c r="S18" s="118"/>
      <c r="T18" s="113"/>
      <c r="U18" s="103"/>
      <c r="V18" s="103"/>
      <c r="W18" s="121"/>
    </row>
    <row r="19" spans="2:23" x14ac:dyDescent="0.25">
      <c r="B19" s="100"/>
      <c r="C19" s="103"/>
      <c r="D19" s="103"/>
      <c r="E19" s="103"/>
      <c r="F19" s="103"/>
      <c r="G19" s="103"/>
      <c r="H19" s="124"/>
      <c r="I19" s="124"/>
      <c r="J19" s="44" t="s">
        <v>202</v>
      </c>
      <c r="K19" s="9"/>
      <c r="L19" s="9" t="s">
        <v>216</v>
      </c>
      <c r="M19" s="8"/>
      <c r="N19" s="8"/>
      <c r="O19" s="9">
        <v>1</v>
      </c>
      <c r="P19" s="10" t="s">
        <v>188</v>
      </c>
      <c r="Q19" s="103"/>
      <c r="R19" s="8"/>
      <c r="S19" s="118"/>
      <c r="T19" s="113"/>
      <c r="U19" s="103"/>
      <c r="V19" s="103"/>
      <c r="W19" s="121"/>
    </row>
    <row r="20" spans="2:23" x14ac:dyDescent="0.25">
      <c r="B20" s="100"/>
      <c r="C20" s="103"/>
      <c r="D20" s="103"/>
      <c r="E20" s="103"/>
      <c r="F20" s="103"/>
      <c r="G20" s="103"/>
      <c r="H20" s="124"/>
      <c r="I20" s="124"/>
      <c r="J20" s="44" t="s">
        <v>203</v>
      </c>
      <c r="K20" s="9"/>
      <c r="L20" s="9" t="s">
        <v>216</v>
      </c>
      <c r="M20" s="8"/>
      <c r="N20" s="8"/>
      <c r="O20" s="9">
        <v>1</v>
      </c>
      <c r="P20" s="10" t="s">
        <v>188</v>
      </c>
      <c r="Q20" s="103"/>
      <c r="R20" s="8"/>
      <c r="S20" s="118"/>
      <c r="T20" s="113"/>
      <c r="U20" s="103"/>
      <c r="V20" s="103"/>
      <c r="W20" s="121"/>
    </row>
    <row r="21" spans="2:23" x14ac:dyDescent="0.25">
      <c r="B21" s="100"/>
      <c r="C21" s="103"/>
      <c r="D21" s="103"/>
      <c r="E21" s="103"/>
      <c r="F21" s="103"/>
      <c r="G21" s="103"/>
      <c r="H21" s="124"/>
      <c r="I21" s="124"/>
      <c r="J21" s="44" t="s">
        <v>204</v>
      </c>
      <c r="K21" s="9"/>
      <c r="L21" s="9" t="s">
        <v>216</v>
      </c>
      <c r="M21" s="8"/>
      <c r="N21" s="8"/>
      <c r="O21" s="9">
        <v>1</v>
      </c>
      <c r="P21" s="10" t="s">
        <v>189</v>
      </c>
      <c r="Q21" s="103"/>
      <c r="R21" s="8"/>
      <c r="S21" s="118"/>
      <c r="T21" s="113"/>
      <c r="U21" s="103"/>
      <c r="V21" s="103"/>
      <c r="W21" s="121"/>
    </row>
    <row r="22" spans="2:23" x14ac:dyDescent="0.25">
      <c r="B22" s="100"/>
      <c r="C22" s="103"/>
      <c r="D22" s="103"/>
      <c r="E22" s="103"/>
      <c r="F22" s="103"/>
      <c r="G22" s="103"/>
      <c r="H22" s="124"/>
      <c r="I22" s="124"/>
      <c r="J22" s="44" t="s">
        <v>205</v>
      </c>
      <c r="K22" s="9"/>
      <c r="L22" s="9" t="s">
        <v>216</v>
      </c>
      <c r="M22" s="8"/>
      <c r="N22" s="8"/>
      <c r="O22" s="9">
        <v>1</v>
      </c>
      <c r="P22" s="10" t="s">
        <v>189</v>
      </c>
      <c r="Q22" s="103"/>
      <c r="R22" s="8"/>
      <c r="S22" s="118"/>
      <c r="T22" s="113"/>
      <c r="U22" s="103"/>
      <c r="V22" s="103"/>
      <c r="W22" s="121"/>
    </row>
    <row r="23" spans="2:23" x14ac:dyDescent="0.25">
      <c r="B23" s="100"/>
      <c r="C23" s="103"/>
      <c r="D23" s="103"/>
      <c r="E23" s="103"/>
      <c r="F23" s="103"/>
      <c r="G23" s="103"/>
      <c r="H23" s="124"/>
      <c r="I23" s="124"/>
      <c r="J23" s="44" t="s">
        <v>206</v>
      </c>
      <c r="K23" s="9" t="s">
        <v>214</v>
      </c>
      <c r="L23" s="8"/>
      <c r="M23" s="8"/>
      <c r="N23" s="8"/>
      <c r="O23" s="9">
        <v>1</v>
      </c>
      <c r="P23" s="10" t="s">
        <v>189</v>
      </c>
      <c r="Q23" s="103"/>
      <c r="R23" s="8"/>
      <c r="S23" s="118"/>
      <c r="T23" s="113"/>
      <c r="U23" s="103"/>
      <c r="V23" s="103"/>
      <c r="W23" s="121"/>
    </row>
    <row r="24" spans="2:23" x14ac:dyDescent="0.25">
      <c r="B24" s="100"/>
      <c r="C24" s="103"/>
      <c r="D24" s="103"/>
      <c r="E24" s="103"/>
      <c r="F24" s="103"/>
      <c r="G24" s="103"/>
      <c r="H24" s="124"/>
      <c r="I24" s="124"/>
      <c r="J24" s="44" t="s">
        <v>207</v>
      </c>
      <c r="K24" s="9" t="s">
        <v>214</v>
      </c>
      <c r="L24" s="8"/>
      <c r="M24" s="8"/>
      <c r="N24" s="8"/>
      <c r="O24" s="9">
        <v>1</v>
      </c>
      <c r="P24" s="10" t="s">
        <v>189</v>
      </c>
      <c r="Q24" s="103"/>
      <c r="R24" s="8"/>
      <c r="S24" s="118"/>
      <c r="T24" s="113"/>
      <c r="U24" s="103"/>
      <c r="V24" s="103"/>
      <c r="W24" s="121"/>
    </row>
    <row r="25" spans="2:23" x14ac:dyDescent="0.25">
      <c r="B25" s="100"/>
      <c r="C25" s="103"/>
      <c r="D25" s="103"/>
      <c r="E25" s="103"/>
      <c r="F25" s="103"/>
      <c r="G25" s="103"/>
      <c r="H25" s="124"/>
      <c r="I25" s="124"/>
      <c r="J25" s="44" t="s">
        <v>204</v>
      </c>
      <c r="K25" s="9" t="s">
        <v>214</v>
      </c>
      <c r="L25" s="8"/>
      <c r="M25" s="8"/>
      <c r="N25" s="8"/>
      <c r="O25" s="9">
        <v>1</v>
      </c>
      <c r="P25" s="10" t="s">
        <v>189</v>
      </c>
      <c r="Q25" s="103"/>
      <c r="R25" s="8"/>
      <c r="S25" s="118"/>
      <c r="T25" s="113"/>
      <c r="U25" s="103"/>
      <c r="V25" s="103"/>
      <c r="W25" s="121"/>
    </row>
    <row r="26" spans="2:23" x14ac:dyDescent="0.25">
      <c r="B26" s="100"/>
      <c r="C26" s="103"/>
      <c r="D26" s="103"/>
      <c r="E26" s="103"/>
      <c r="F26" s="103"/>
      <c r="G26" s="103"/>
      <c r="H26" s="124"/>
      <c r="I26" s="124"/>
      <c r="J26" s="44" t="s">
        <v>205</v>
      </c>
      <c r="K26" s="9" t="s">
        <v>214</v>
      </c>
      <c r="L26" s="8"/>
      <c r="M26" s="8"/>
      <c r="N26" s="8"/>
      <c r="O26" s="9">
        <v>1</v>
      </c>
      <c r="P26" s="10" t="s">
        <v>189</v>
      </c>
      <c r="Q26" s="103"/>
      <c r="R26" s="8"/>
      <c r="S26" s="118"/>
      <c r="T26" s="113"/>
      <c r="U26" s="103"/>
      <c r="V26" s="103"/>
      <c r="W26" s="121"/>
    </row>
    <row r="27" spans="2:23" x14ac:dyDescent="0.25">
      <c r="B27" s="100"/>
      <c r="C27" s="103"/>
      <c r="D27" s="103"/>
      <c r="E27" s="103"/>
      <c r="F27" s="103"/>
      <c r="G27" s="103"/>
      <c r="H27" s="124"/>
      <c r="I27" s="124"/>
      <c r="J27" s="44" t="s">
        <v>13</v>
      </c>
      <c r="K27" s="9" t="s">
        <v>214</v>
      </c>
      <c r="L27" s="8"/>
      <c r="M27" s="8"/>
      <c r="N27" s="8"/>
      <c r="O27" s="9">
        <v>1</v>
      </c>
      <c r="P27" s="10" t="s">
        <v>189</v>
      </c>
      <c r="Q27" s="103"/>
      <c r="R27" s="8"/>
      <c r="S27" s="118"/>
      <c r="T27" s="113"/>
      <c r="U27" s="103"/>
      <c r="V27" s="103"/>
      <c r="W27" s="121"/>
    </row>
    <row r="28" spans="2:23" x14ac:dyDescent="0.25">
      <c r="B28" s="100"/>
      <c r="C28" s="103"/>
      <c r="D28" s="103"/>
      <c r="E28" s="103"/>
      <c r="F28" s="103"/>
      <c r="G28" s="103"/>
      <c r="H28" s="124"/>
      <c r="I28" s="124"/>
      <c r="J28" s="44" t="s">
        <v>208</v>
      </c>
      <c r="K28" s="9" t="s">
        <v>214</v>
      </c>
      <c r="L28" s="8"/>
      <c r="M28" s="8"/>
      <c r="N28" s="8"/>
      <c r="O28" s="9">
        <v>1</v>
      </c>
      <c r="P28" s="10" t="s">
        <v>189</v>
      </c>
      <c r="Q28" s="103"/>
      <c r="R28" s="8"/>
      <c r="S28" s="118"/>
      <c r="T28" s="113"/>
      <c r="U28" s="103"/>
      <c r="V28" s="103"/>
      <c r="W28" s="121"/>
    </row>
    <row r="29" spans="2:23" x14ac:dyDescent="0.25">
      <c r="B29" s="100"/>
      <c r="C29" s="103"/>
      <c r="D29" s="103"/>
      <c r="E29" s="103"/>
      <c r="F29" s="103"/>
      <c r="G29" s="103"/>
      <c r="H29" s="124"/>
      <c r="I29" s="124"/>
      <c r="J29" s="44" t="s">
        <v>209</v>
      </c>
      <c r="K29" s="9" t="s">
        <v>214</v>
      </c>
      <c r="L29" s="8"/>
      <c r="M29" s="8"/>
      <c r="N29" s="8"/>
      <c r="O29" s="9">
        <v>1</v>
      </c>
      <c r="P29" s="10" t="s">
        <v>189</v>
      </c>
      <c r="Q29" s="103"/>
      <c r="R29" s="8"/>
      <c r="S29" s="118"/>
      <c r="T29" s="113"/>
      <c r="U29" s="103"/>
      <c r="V29" s="103"/>
      <c r="W29" s="121"/>
    </row>
    <row r="30" spans="2:23" x14ac:dyDescent="0.25">
      <c r="B30" s="100"/>
      <c r="C30" s="103"/>
      <c r="D30" s="103"/>
      <c r="E30" s="103"/>
      <c r="F30" s="103"/>
      <c r="G30" s="103"/>
      <c r="H30" s="124"/>
      <c r="I30" s="124"/>
      <c r="J30" s="44" t="s">
        <v>210</v>
      </c>
      <c r="K30" s="9" t="s">
        <v>214</v>
      </c>
      <c r="L30" s="8"/>
      <c r="M30" s="8"/>
      <c r="N30" s="8"/>
      <c r="O30" s="9">
        <v>1</v>
      </c>
      <c r="P30" s="10" t="s">
        <v>189</v>
      </c>
      <c r="Q30" s="103"/>
      <c r="R30" s="8"/>
      <c r="S30" s="118"/>
      <c r="T30" s="113"/>
      <c r="U30" s="103"/>
      <c r="V30" s="103"/>
      <c r="W30" s="121"/>
    </row>
    <row r="31" spans="2:23" x14ac:dyDescent="0.25">
      <c r="B31" s="100"/>
      <c r="C31" s="103"/>
      <c r="D31" s="103"/>
      <c r="E31" s="103"/>
      <c r="F31" s="103"/>
      <c r="G31" s="103"/>
      <c r="H31" s="124"/>
      <c r="I31" s="124"/>
      <c r="J31" s="44" t="s">
        <v>211</v>
      </c>
      <c r="K31" s="9" t="s">
        <v>214</v>
      </c>
      <c r="L31" s="8"/>
      <c r="M31" s="8"/>
      <c r="N31" s="8"/>
      <c r="O31" s="9">
        <v>1</v>
      </c>
      <c r="P31" s="10" t="s">
        <v>189</v>
      </c>
      <c r="Q31" s="103"/>
      <c r="R31" s="8"/>
      <c r="S31" s="118"/>
      <c r="T31" s="113"/>
      <c r="U31" s="103"/>
      <c r="V31" s="103"/>
      <c r="W31" s="121"/>
    </row>
    <row r="32" spans="2:23" x14ac:dyDescent="0.25">
      <c r="B32" s="100"/>
      <c r="C32" s="103"/>
      <c r="D32" s="103"/>
      <c r="E32" s="103"/>
      <c r="F32" s="103"/>
      <c r="G32" s="103"/>
      <c r="H32" s="124"/>
      <c r="I32" s="124"/>
      <c r="J32" s="44" t="s">
        <v>212</v>
      </c>
      <c r="K32" s="9" t="s">
        <v>214</v>
      </c>
      <c r="L32" s="8"/>
      <c r="M32" s="8"/>
      <c r="N32" s="8"/>
      <c r="O32" s="9">
        <v>1</v>
      </c>
      <c r="P32" s="10" t="s">
        <v>189</v>
      </c>
      <c r="Q32" s="103"/>
      <c r="R32" s="8"/>
      <c r="S32" s="118"/>
      <c r="T32" s="113"/>
      <c r="U32" s="103"/>
      <c r="V32" s="103"/>
      <c r="W32" s="121"/>
    </row>
    <row r="33" spans="2:23" x14ac:dyDescent="0.25">
      <c r="B33" s="100"/>
      <c r="C33" s="103"/>
      <c r="D33" s="103"/>
      <c r="E33" s="103"/>
      <c r="F33" s="103"/>
      <c r="G33" s="103"/>
      <c r="H33" s="124"/>
      <c r="I33" s="124"/>
      <c r="J33" s="44" t="s">
        <v>213</v>
      </c>
      <c r="K33" s="9" t="s">
        <v>214</v>
      </c>
      <c r="L33" s="8"/>
      <c r="M33" s="8"/>
      <c r="N33" s="8"/>
      <c r="O33" s="9">
        <v>1</v>
      </c>
      <c r="P33" s="10" t="s">
        <v>189</v>
      </c>
      <c r="Q33" s="103"/>
      <c r="R33" s="8"/>
      <c r="S33" s="118"/>
      <c r="T33" s="113"/>
      <c r="U33" s="103"/>
      <c r="V33" s="103"/>
      <c r="W33" s="121"/>
    </row>
    <row r="34" spans="2:23" x14ac:dyDescent="0.25">
      <c r="B34" s="100"/>
      <c r="C34" s="103"/>
      <c r="D34" s="103"/>
      <c r="E34" s="103"/>
      <c r="F34" s="103"/>
      <c r="G34" s="103"/>
      <c r="H34" s="124"/>
      <c r="I34" s="124"/>
      <c r="J34" s="44" t="s">
        <v>184</v>
      </c>
      <c r="K34" s="8"/>
      <c r="L34" s="8"/>
      <c r="M34" s="9" t="s">
        <v>165</v>
      </c>
      <c r="N34" s="8"/>
      <c r="O34" s="9">
        <v>1</v>
      </c>
      <c r="P34" s="10" t="s">
        <v>189</v>
      </c>
      <c r="Q34" s="103"/>
      <c r="R34" s="8"/>
      <c r="S34" s="118"/>
      <c r="T34" s="113"/>
      <c r="U34" s="103"/>
      <c r="V34" s="103"/>
      <c r="W34" s="121"/>
    </row>
    <row r="35" spans="2:23" x14ac:dyDescent="0.25">
      <c r="B35" s="100"/>
      <c r="C35" s="103"/>
      <c r="D35" s="103"/>
      <c r="E35" s="103"/>
      <c r="F35" s="103"/>
      <c r="G35" s="103"/>
      <c r="H35" s="124"/>
      <c r="I35" s="124"/>
      <c r="J35" s="44" t="s">
        <v>158</v>
      </c>
      <c r="K35" s="8"/>
      <c r="L35" s="8"/>
      <c r="M35" s="9" t="s">
        <v>165</v>
      </c>
      <c r="N35" s="8"/>
      <c r="O35" s="9">
        <v>1</v>
      </c>
      <c r="P35" s="10" t="s">
        <v>189</v>
      </c>
      <c r="Q35" s="103"/>
      <c r="R35" s="8"/>
      <c r="S35" s="118"/>
      <c r="T35" s="113"/>
      <c r="U35" s="103"/>
      <c r="V35" s="103"/>
      <c r="W35" s="121"/>
    </row>
    <row r="36" spans="2:23" x14ac:dyDescent="0.25">
      <c r="B36" s="100"/>
      <c r="C36" s="103"/>
      <c r="D36" s="103"/>
      <c r="E36" s="103"/>
      <c r="F36" s="103"/>
      <c r="G36" s="103"/>
      <c r="H36" s="124"/>
      <c r="I36" s="124"/>
      <c r="J36" s="44" t="s">
        <v>159</v>
      </c>
      <c r="K36" s="8"/>
      <c r="L36" s="8"/>
      <c r="M36" s="9" t="s">
        <v>165</v>
      </c>
      <c r="N36" s="8"/>
      <c r="O36" s="9">
        <v>1</v>
      </c>
      <c r="P36" s="10" t="s">
        <v>189</v>
      </c>
      <c r="Q36" s="103"/>
      <c r="R36" s="8"/>
      <c r="S36" s="118"/>
      <c r="T36" s="113"/>
      <c r="U36" s="103"/>
      <c r="V36" s="103"/>
      <c r="W36" s="121"/>
    </row>
    <row r="37" spans="2:23" x14ac:dyDescent="0.25">
      <c r="B37" s="100"/>
      <c r="C37" s="103"/>
      <c r="D37" s="103"/>
      <c r="E37" s="103"/>
      <c r="F37" s="103"/>
      <c r="G37" s="103"/>
      <c r="H37" s="124"/>
      <c r="I37" s="124"/>
      <c r="J37" s="44" t="s">
        <v>111</v>
      </c>
      <c r="K37" s="8"/>
      <c r="L37" s="8"/>
      <c r="M37" s="9" t="s">
        <v>162</v>
      </c>
      <c r="N37" s="8"/>
      <c r="O37" s="9">
        <v>1</v>
      </c>
      <c r="P37" s="10" t="s">
        <v>189</v>
      </c>
      <c r="Q37" s="103"/>
      <c r="R37" s="8"/>
      <c r="S37" s="118"/>
      <c r="T37" s="113"/>
      <c r="U37" s="103"/>
      <c r="V37" s="103"/>
      <c r="W37" s="121"/>
    </row>
    <row r="38" spans="2:23" ht="15.75" thickBot="1" x14ac:dyDescent="0.3">
      <c r="B38" s="101"/>
      <c r="C38" s="104"/>
      <c r="D38" s="104"/>
      <c r="E38" s="104"/>
      <c r="F38" s="104"/>
      <c r="G38" s="104"/>
      <c r="H38" s="125"/>
      <c r="I38" s="125"/>
      <c r="J38" s="48" t="s">
        <v>190</v>
      </c>
      <c r="K38" s="78"/>
      <c r="L38" s="78"/>
      <c r="M38" s="78"/>
      <c r="N38" s="78"/>
      <c r="O38" s="11">
        <v>26</v>
      </c>
      <c r="P38" s="47" t="s">
        <v>189</v>
      </c>
      <c r="Q38" s="104"/>
      <c r="R38" s="78"/>
      <c r="S38" s="119"/>
      <c r="T38" s="114"/>
      <c r="U38" s="104"/>
      <c r="V38" s="104"/>
      <c r="W38" s="122"/>
    </row>
    <row r="39" spans="2:23" x14ac:dyDescent="0.25">
      <c r="B39" s="99">
        <v>3</v>
      </c>
      <c r="C39" s="102">
        <v>3</v>
      </c>
      <c r="D39" s="102" t="s">
        <v>170</v>
      </c>
      <c r="E39" s="102">
        <v>1</v>
      </c>
      <c r="F39" s="102" t="s">
        <v>171</v>
      </c>
      <c r="G39" s="102" t="s">
        <v>220</v>
      </c>
      <c r="H39" s="102" t="s">
        <v>92</v>
      </c>
      <c r="I39" s="102" t="s">
        <v>142</v>
      </c>
      <c r="J39" s="46" t="s">
        <v>221</v>
      </c>
      <c r="K39" s="45" t="s">
        <v>177</v>
      </c>
      <c r="L39" s="85"/>
      <c r="M39" s="85"/>
      <c r="N39" s="45">
        <v>3</v>
      </c>
      <c r="O39" s="112"/>
      <c r="P39" s="102" t="s">
        <v>231</v>
      </c>
      <c r="Q39" s="102" t="s">
        <v>65</v>
      </c>
      <c r="R39" s="45" t="s">
        <v>219</v>
      </c>
      <c r="S39" s="102" t="s">
        <v>232</v>
      </c>
      <c r="T39" s="102">
        <f xml:space="preserve"> SUM(N39:N63)</f>
        <v>31</v>
      </c>
      <c r="U39" s="112"/>
      <c r="V39" s="102" t="s">
        <v>289</v>
      </c>
      <c r="W39" s="109" t="s">
        <v>291</v>
      </c>
    </row>
    <row r="40" spans="2:23" x14ac:dyDescent="0.25">
      <c r="B40" s="100"/>
      <c r="C40" s="103"/>
      <c r="D40" s="103"/>
      <c r="E40" s="103"/>
      <c r="F40" s="103"/>
      <c r="G40" s="103"/>
      <c r="H40" s="103"/>
      <c r="I40" s="103"/>
      <c r="J40" s="44" t="s">
        <v>222</v>
      </c>
      <c r="K40" s="10" t="s">
        <v>177</v>
      </c>
      <c r="L40" s="8"/>
      <c r="M40" s="8"/>
      <c r="N40" s="10">
        <v>3</v>
      </c>
      <c r="O40" s="113"/>
      <c r="P40" s="103"/>
      <c r="Q40" s="103"/>
      <c r="R40" s="10" t="s">
        <v>219</v>
      </c>
      <c r="S40" s="103"/>
      <c r="T40" s="103"/>
      <c r="U40" s="113"/>
      <c r="V40" s="103"/>
      <c r="W40" s="110"/>
    </row>
    <row r="41" spans="2:23" x14ac:dyDescent="0.25">
      <c r="B41" s="100"/>
      <c r="C41" s="103"/>
      <c r="D41" s="103"/>
      <c r="E41" s="103"/>
      <c r="F41" s="103"/>
      <c r="G41" s="103"/>
      <c r="H41" s="103"/>
      <c r="I41" s="103"/>
      <c r="J41" s="44" t="s">
        <v>223</v>
      </c>
      <c r="K41" s="10" t="s">
        <v>177</v>
      </c>
      <c r="L41" s="8"/>
      <c r="M41" s="8"/>
      <c r="N41" s="10">
        <v>3</v>
      </c>
      <c r="O41" s="113"/>
      <c r="P41" s="103"/>
      <c r="Q41" s="103"/>
      <c r="R41" s="10" t="s">
        <v>219</v>
      </c>
      <c r="S41" s="103"/>
      <c r="T41" s="103"/>
      <c r="U41" s="113"/>
      <c r="V41" s="103"/>
      <c r="W41" s="110"/>
    </row>
    <row r="42" spans="2:23" x14ac:dyDescent="0.25">
      <c r="B42" s="100"/>
      <c r="C42" s="103"/>
      <c r="D42" s="103"/>
      <c r="E42" s="103"/>
      <c r="F42" s="103"/>
      <c r="G42" s="103"/>
      <c r="H42" s="103"/>
      <c r="I42" s="103"/>
      <c r="J42" s="44" t="s">
        <v>227</v>
      </c>
      <c r="K42" s="10" t="s">
        <v>214</v>
      </c>
      <c r="L42" s="8"/>
      <c r="M42" s="8"/>
      <c r="N42" s="10">
        <v>1</v>
      </c>
      <c r="O42" s="113"/>
      <c r="P42" s="103"/>
      <c r="Q42" s="103"/>
      <c r="R42" s="8"/>
      <c r="S42" s="103"/>
      <c r="T42" s="103"/>
      <c r="U42" s="113"/>
      <c r="V42" s="103"/>
      <c r="W42" s="110"/>
    </row>
    <row r="43" spans="2:23" x14ac:dyDescent="0.25">
      <c r="B43" s="100"/>
      <c r="C43" s="103"/>
      <c r="D43" s="103"/>
      <c r="E43" s="103"/>
      <c r="F43" s="103"/>
      <c r="G43" s="103"/>
      <c r="H43" s="103"/>
      <c r="I43" s="103"/>
      <c r="J43" s="44" t="s">
        <v>204</v>
      </c>
      <c r="K43" s="10" t="s">
        <v>214</v>
      </c>
      <c r="L43" s="8"/>
      <c r="M43" s="8"/>
      <c r="N43" s="10">
        <v>1</v>
      </c>
      <c r="O43" s="113"/>
      <c r="P43" s="103"/>
      <c r="Q43" s="103"/>
      <c r="R43" s="8"/>
      <c r="S43" s="103"/>
      <c r="T43" s="103"/>
      <c r="U43" s="113"/>
      <c r="V43" s="103"/>
      <c r="W43" s="110"/>
    </row>
    <row r="44" spans="2:23" x14ac:dyDescent="0.25">
      <c r="B44" s="100"/>
      <c r="C44" s="103"/>
      <c r="D44" s="103"/>
      <c r="E44" s="103"/>
      <c r="F44" s="103"/>
      <c r="G44" s="103"/>
      <c r="H44" s="103"/>
      <c r="I44" s="103"/>
      <c r="J44" s="44" t="s">
        <v>224</v>
      </c>
      <c r="K44" s="10" t="s">
        <v>214</v>
      </c>
      <c r="L44" s="8"/>
      <c r="M44" s="8"/>
      <c r="N44" s="10">
        <v>1</v>
      </c>
      <c r="O44" s="113"/>
      <c r="P44" s="103"/>
      <c r="Q44" s="103"/>
      <c r="R44" s="8"/>
      <c r="S44" s="103"/>
      <c r="T44" s="103"/>
      <c r="U44" s="113"/>
      <c r="V44" s="103"/>
      <c r="W44" s="110"/>
    </row>
    <row r="45" spans="2:23" x14ac:dyDescent="0.25">
      <c r="B45" s="100"/>
      <c r="C45" s="103"/>
      <c r="D45" s="103"/>
      <c r="E45" s="103"/>
      <c r="F45" s="103"/>
      <c r="G45" s="103"/>
      <c r="H45" s="103"/>
      <c r="I45" s="103"/>
      <c r="J45" s="44" t="s">
        <v>225</v>
      </c>
      <c r="K45" s="10" t="s">
        <v>214</v>
      </c>
      <c r="L45" s="8"/>
      <c r="M45" s="8"/>
      <c r="N45" s="10">
        <v>1</v>
      </c>
      <c r="O45" s="113"/>
      <c r="P45" s="103"/>
      <c r="Q45" s="103"/>
      <c r="R45" s="8"/>
      <c r="S45" s="103"/>
      <c r="T45" s="103"/>
      <c r="U45" s="113"/>
      <c r="V45" s="103"/>
      <c r="W45" s="110"/>
    </row>
    <row r="46" spans="2:23" x14ac:dyDescent="0.25">
      <c r="B46" s="100"/>
      <c r="C46" s="103"/>
      <c r="D46" s="103"/>
      <c r="E46" s="103"/>
      <c r="F46" s="103"/>
      <c r="G46" s="103"/>
      <c r="H46" s="103"/>
      <c r="I46" s="103"/>
      <c r="J46" s="44" t="s">
        <v>226</v>
      </c>
      <c r="K46" s="10" t="s">
        <v>214</v>
      </c>
      <c r="L46" s="8"/>
      <c r="M46" s="8"/>
      <c r="N46" s="10">
        <v>1</v>
      </c>
      <c r="O46" s="113"/>
      <c r="P46" s="103"/>
      <c r="Q46" s="103"/>
      <c r="R46" s="8"/>
      <c r="S46" s="103"/>
      <c r="T46" s="103"/>
      <c r="U46" s="113"/>
      <c r="V46" s="103"/>
      <c r="W46" s="110"/>
    </row>
    <row r="47" spans="2:23" x14ac:dyDescent="0.25">
      <c r="B47" s="100"/>
      <c r="C47" s="103"/>
      <c r="D47" s="103"/>
      <c r="E47" s="103"/>
      <c r="F47" s="103"/>
      <c r="G47" s="103"/>
      <c r="H47" s="103"/>
      <c r="I47" s="103"/>
      <c r="J47" s="44" t="s">
        <v>228</v>
      </c>
      <c r="K47" s="10" t="s">
        <v>214</v>
      </c>
      <c r="L47" s="8"/>
      <c r="M47" s="8"/>
      <c r="N47" s="10">
        <v>1</v>
      </c>
      <c r="O47" s="113"/>
      <c r="P47" s="103"/>
      <c r="Q47" s="103"/>
      <c r="R47" s="8"/>
      <c r="S47" s="103"/>
      <c r="T47" s="103"/>
      <c r="U47" s="113"/>
      <c r="V47" s="103"/>
      <c r="W47" s="110"/>
    </row>
    <row r="48" spans="2:23" x14ac:dyDescent="0.25">
      <c r="B48" s="100"/>
      <c r="C48" s="103"/>
      <c r="D48" s="103"/>
      <c r="E48" s="103"/>
      <c r="F48" s="103"/>
      <c r="G48" s="103"/>
      <c r="H48" s="103"/>
      <c r="I48" s="103"/>
      <c r="J48" s="44" t="s">
        <v>229</v>
      </c>
      <c r="K48" s="10" t="s">
        <v>214</v>
      </c>
      <c r="L48" s="8"/>
      <c r="M48" s="8"/>
      <c r="N48" s="10">
        <v>1</v>
      </c>
      <c r="O48" s="113"/>
      <c r="P48" s="103"/>
      <c r="Q48" s="103"/>
      <c r="R48" s="8"/>
      <c r="S48" s="103"/>
      <c r="T48" s="103"/>
      <c r="U48" s="113"/>
      <c r="V48" s="103"/>
      <c r="W48" s="110"/>
    </row>
    <row r="49" spans="2:23" x14ac:dyDescent="0.25">
      <c r="B49" s="100"/>
      <c r="C49" s="103"/>
      <c r="D49" s="103"/>
      <c r="E49" s="103"/>
      <c r="F49" s="103"/>
      <c r="G49" s="103"/>
      <c r="H49" s="103"/>
      <c r="I49" s="103"/>
      <c r="J49" s="44" t="s">
        <v>230</v>
      </c>
      <c r="K49" s="10" t="s">
        <v>214</v>
      </c>
      <c r="L49" s="8"/>
      <c r="M49" s="8"/>
      <c r="N49" s="10">
        <v>1</v>
      </c>
      <c r="O49" s="113"/>
      <c r="P49" s="103"/>
      <c r="Q49" s="103"/>
      <c r="R49" s="8"/>
      <c r="S49" s="103"/>
      <c r="T49" s="103"/>
      <c r="U49" s="113"/>
      <c r="V49" s="103"/>
      <c r="W49" s="110"/>
    </row>
    <row r="50" spans="2:23" x14ac:dyDescent="0.25">
      <c r="B50" s="100"/>
      <c r="C50" s="103"/>
      <c r="D50" s="103"/>
      <c r="E50" s="103"/>
      <c r="F50" s="103"/>
      <c r="G50" s="103"/>
      <c r="H50" s="103"/>
      <c r="I50" s="103"/>
      <c r="J50" s="44" t="s">
        <v>233</v>
      </c>
      <c r="K50" s="10" t="s">
        <v>214</v>
      </c>
      <c r="L50" s="8"/>
      <c r="M50" s="8"/>
      <c r="N50" s="10">
        <v>1</v>
      </c>
      <c r="O50" s="113"/>
      <c r="P50" s="103"/>
      <c r="Q50" s="103"/>
      <c r="R50" s="8"/>
      <c r="S50" s="103"/>
      <c r="T50" s="103"/>
      <c r="U50" s="113"/>
      <c r="V50" s="103"/>
      <c r="W50" s="110"/>
    </row>
    <row r="51" spans="2:23" x14ac:dyDescent="0.25">
      <c r="B51" s="100"/>
      <c r="C51" s="103"/>
      <c r="D51" s="103"/>
      <c r="E51" s="103"/>
      <c r="F51" s="103"/>
      <c r="G51" s="103"/>
      <c r="H51" s="103"/>
      <c r="I51" s="103"/>
      <c r="J51" s="44" t="s">
        <v>234</v>
      </c>
      <c r="K51" s="10" t="s">
        <v>214</v>
      </c>
      <c r="L51" s="8"/>
      <c r="M51" s="8"/>
      <c r="N51" s="10">
        <v>1</v>
      </c>
      <c r="O51" s="113"/>
      <c r="P51" s="103"/>
      <c r="Q51" s="103"/>
      <c r="R51" s="8"/>
      <c r="S51" s="103"/>
      <c r="T51" s="103"/>
      <c r="U51" s="113"/>
      <c r="V51" s="103"/>
      <c r="W51" s="110"/>
    </row>
    <row r="52" spans="2:23" x14ac:dyDescent="0.25">
      <c r="B52" s="100"/>
      <c r="C52" s="103"/>
      <c r="D52" s="103"/>
      <c r="E52" s="103"/>
      <c r="F52" s="103"/>
      <c r="G52" s="103"/>
      <c r="H52" s="103"/>
      <c r="I52" s="103"/>
      <c r="J52" s="44" t="s">
        <v>235</v>
      </c>
      <c r="K52" s="10" t="s">
        <v>214</v>
      </c>
      <c r="L52" s="8"/>
      <c r="M52" s="8"/>
      <c r="N52" s="10">
        <v>1</v>
      </c>
      <c r="O52" s="113"/>
      <c r="P52" s="103"/>
      <c r="Q52" s="103"/>
      <c r="R52" s="8"/>
      <c r="S52" s="103"/>
      <c r="T52" s="103"/>
      <c r="U52" s="113"/>
      <c r="V52" s="103"/>
      <c r="W52" s="110"/>
    </row>
    <row r="53" spans="2:23" x14ac:dyDescent="0.25">
      <c r="B53" s="100"/>
      <c r="C53" s="103"/>
      <c r="D53" s="103"/>
      <c r="E53" s="103"/>
      <c r="F53" s="103"/>
      <c r="G53" s="103"/>
      <c r="H53" s="103"/>
      <c r="I53" s="103"/>
      <c r="J53" s="44" t="s">
        <v>236</v>
      </c>
      <c r="K53" s="10" t="s">
        <v>214</v>
      </c>
      <c r="L53" s="8"/>
      <c r="M53" s="8"/>
      <c r="N53" s="10">
        <v>1</v>
      </c>
      <c r="O53" s="113"/>
      <c r="P53" s="103"/>
      <c r="Q53" s="103"/>
      <c r="R53" s="8"/>
      <c r="S53" s="103"/>
      <c r="T53" s="103"/>
      <c r="U53" s="113"/>
      <c r="V53" s="103"/>
      <c r="W53" s="110"/>
    </row>
    <row r="54" spans="2:23" x14ac:dyDescent="0.25">
      <c r="B54" s="100"/>
      <c r="C54" s="103"/>
      <c r="D54" s="103"/>
      <c r="E54" s="103"/>
      <c r="F54" s="103"/>
      <c r="G54" s="103"/>
      <c r="H54" s="103"/>
      <c r="I54" s="103"/>
      <c r="J54" s="44" t="s">
        <v>237</v>
      </c>
      <c r="K54" s="10" t="s">
        <v>214</v>
      </c>
      <c r="L54" s="8"/>
      <c r="M54" s="8"/>
      <c r="N54" s="10">
        <v>1</v>
      </c>
      <c r="O54" s="113"/>
      <c r="P54" s="103"/>
      <c r="Q54" s="103"/>
      <c r="R54" s="8"/>
      <c r="S54" s="103"/>
      <c r="T54" s="103"/>
      <c r="U54" s="113"/>
      <c r="V54" s="103"/>
      <c r="W54" s="110"/>
    </row>
    <row r="55" spans="2:23" x14ac:dyDescent="0.25">
      <c r="B55" s="100"/>
      <c r="C55" s="103"/>
      <c r="D55" s="103"/>
      <c r="E55" s="103"/>
      <c r="F55" s="103"/>
      <c r="G55" s="103"/>
      <c r="H55" s="103"/>
      <c r="I55" s="103"/>
      <c r="J55" s="44" t="s">
        <v>238</v>
      </c>
      <c r="K55" s="10" t="s">
        <v>214</v>
      </c>
      <c r="L55" s="8"/>
      <c r="M55" s="8"/>
      <c r="N55" s="10">
        <v>1</v>
      </c>
      <c r="O55" s="113"/>
      <c r="P55" s="103"/>
      <c r="Q55" s="103"/>
      <c r="R55" s="8"/>
      <c r="S55" s="103"/>
      <c r="T55" s="103"/>
      <c r="U55" s="113"/>
      <c r="V55" s="103"/>
      <c r="W55" s="110"/>
    </row>
    <row r="56" spans="2:23" x14ac:dyDescent="0.25">
      <c r="B56" s="100"/>
      <c r="C56" s="103"/>
      <c r="D56" s="103"/>
      <c r="E56" s="103"/>
      <c r="F56" s="103"/>
      <c r="G56" s="103"/>
      <c r="H56" s="103"/>
      <c r="I56" s="103"/>
      <c r="J56" s="44" t="s">
        <v>239</v>
      </c>
      <c r="K56" s="10" t="s">
        <v>214</v>
      </c>
      <c r="L56" s="8"/>
      <c r="M56" s="8"/>
      <c r="N56" s="10">
        <v>1</v>
      </c>
      <c r="O56" s="113"/>
      <c r="P56" s="103"/>
      <c r="Q56" s="103"/>
      <c r="R56" s="8"/>
      <c r="S56" s="103"/>
      <c r="T56" s="103"/>
      <c r="U56" s="113"/>
      <c r="V56" s="103"/>
      <c r="W56" s="110"/>
    </row>
    <row r="57" spans="2:23" x14ac:dyDescent="0.25">
      <c r="B57" s="100"/>
      <c r="C57" s="103"/>
      <c r="D57" s="103"/>
      <c r="E57" s="103"/>
      <c r="F57" s="103"/>
      <c r="G57" s="103"/>
      <c r="H57" s="103"/>
      <c r="I57" s="103"/>
      <c r="J57" s="44" t="s">
        <v>240</v>
      </c>
      <c r="K57" s="10" t="s">
        <v>214</v>
      </c>
      <c r="L57" s="8"/>
      <c r="M57" s="8"/>
      <c r="N57" s="10">
        <v>1</v>
      </c>
      <c r="O57" s="113"/>
      <c r="P57" s="103"/>
      <c r="Q57" s="103"/>
      <c r="R57" s="8"/>
      <c r="S57" s="103"/>
      <c r="T57" s="103"/>
      <c r="U57" s="113"/>
      <c r="V57" s="103"/>
      <c r="W57" s="110"/>
    </row>
    <row r="58" spans="2:23" x14ac:dyDescent="0.25">
      <c r="B58" s="100"/>
      <c r="C58" s="103"/>
      <c r="D58" s="103"/>
      <c r="E58" s="103"/>
      <c r="F58" s="103"/>
      <c r="G58" s="103"/>
      <c r="H58" s="103"/>
      <c r="I58" s="103"/>
      <c r="J58" s="44" t="s">
        <v>241</v>
      </c>
      <c r="K58" s="10" t="s">
        <v>214</v>
      </c>
      <c r="L58" s="8"/>
      <c r="M58" s="8"/>
      <c r="N58" s="10">
        <v>1</v>
      </c>
      <c r="O58" s="113"/>
      <c r="P58" s="103"/>
      <c r="Q58" s="103"/>
      <c r="R58" s="8"/>
      <c r="S58" s="103"/>
      <c r="T58" s="103"/>
      <c r="U58" s="113"/>
      <c r="V58" s="103"/>
      <c r="W58" s="110"/>
    </row>
    <row r="59" spans="2:23" x14ac:dyDescent="0.25">
      <c r="B59" s="100"/>
      <c r="C59" s="103"/>
      <c r="D59" s="103"/>
      <c r="E59" s="103"/>
      <c r="F59" s="103"/>
      <c r="G59" s="103"/>
      <c r="H59" s="103"/>
      <c r="I59" s="103"/>
      <c r="J59" s="44" t="s">
        <v>242</v>
      </c>
      <c r="K59" s="10" t="s">
        <v>214</v>
      </c>
      <c r="L59" s="8"/>
      <c r="M59" s="8"/>
      <c r="N59" s="10">
        <v>1</v>
      </c>
      <c r="O59" s="113"/>
      <c r="P59" s="103"/>
      <c r="Q59" s="103"/>
      <c r="R59" s="8"/>
      <c r="S59" s="103"/>
      <c r="T59" s="103"/>
      <c r="U59" s="113"/>
      <c r="V59" s="103"/>
      <c r="W59" s="110"/>
    </row>
    <row r="60" spans="2:23" x14ac:dyDescent="0.25">
      <c r="B60" s="100"/>
      <c r="C60" s="103"/>
      <c r="D60" s="103"/>
      <c r="E60" s="103"/>
      <c r="F60" s="103"/>
      <c r="G60" s="103"/>
      <c r="H60" s="103"/>
      <c r="I60" s="103"/>
      <c r="J60" s="44" t="s">
        <v>243</v>
      </c>
      <c r="K60" s="10" t="s">
        <v>214</v>
      </c>
      <c r="L60" s="8"/>
      <c r="M60" s="8"/>
      <c r="N60" s="10">
        <v>1</v>
      </c>
      <c r="O60" s="113"/>
      <c r="P60" s="103"/>
      <c r="Q60" s="103"/>
      <c r="R60" s="8"/>
      <c r="S60" s="103"/>
      <c r="T60" s="103"/>
      <c r="U60" s="113"/>
      <c r="V60" s="103"/>
      <c r="W60" s="110"/>
    </row>
    <row r="61" spans="2:23" x14ac:dyDescent="0.25">
      <c r="B61" s="100"/>
      <c r="C61" s="103"/>
      <c r="D61" s="103"/>
      <c r="E61" s="103"/>
      <c r="F61" s="103"/>
      <c r="G61" s="103"/>
      <c r="H61" s="103"/>
      <c r="I61" s="103"/>
      <c r="J61" s="44" t="s">
        <v>244</v>
      </c>
      <c r="K61" s="10" t="s">
        <v>214</v>
      </c>
      <c r="L61" s="8"/>
      <c r="M61" s="8"/>
      <c r="N61" s="10">
        <v>1</v>
      </c>
      <c r="O61" s="113"/>
      <c r="P61" s="103"/>
      <c r="Q61" s="103"/>
      <c r="R61" s="8"/>
      <c r="S61" s="103"/>
      <c r="T61" s="103"/>
      <c r="U61" s="113"/>
      <c r="V61" s="103"/>
      <c r="W61" s="110"/>
    </row>
    <row r="62" spans="2:23" x14ac:dyDescent="0.25">
      <c r="B62" s="100"/>
      <c r="C62" s="103"/>
      <c r="D62" s="103"/>
      <c r="E62" s="103"/>
      <c r="F62" s="103"/>
      <c r="G62" s="103"/>
      <c r="H62" s="103"/>
      <c r="I62" s="103"/>
      <c r="J62" s="44" t="s">
        <v>245</v>
      </c>
      <c r="K62" s="10" t="s">
        <v>214</v>
      </c>
      <c r="L62" s="8"/>
      <c r="M62" s="8"/>
      <c r="N62" s="10">
        <v>1</v>
      </c>
      <c r="O62" s="113"/>
      <c r="P62" s="103"/>
      <c r="Q62" s="103"/>
      <c r="R62" s="8"/>
      <c r="S62" s="103"/>
      <c r="T62" s="103"/>
      <c r="U62" s="113"/>
      <c r="V62" s="103"/>
      <c r="W62" s="110"/>
    </row>
    <row r="63" spans="2:23" ht="15.75" thickBot="1" x14ac:dyDescent="0.3">
      <c r="B63" s="101"/>
      <c r="C63" s="104"/>
      <c r="D63" s="104"/>
      <c r="E63" s="104"/>
      <c r="F63" s="104"/>
      <c r="G63" s="104"/>
      <c r="H63" s="104"/>
      <c r="I63" s="104"/>
      <c r="J63" s="48" t="s">
        <v>111</v>
      </c>
      <c r="K63" s="47" t="s">
        <v>214</v>
      </c>
      <c r="L63" s="78"/>
      <c r="M63" s="78"/>
      <c r="N63" s="47">
        <v>1</v>
      </c>
      <c r="O63" s="114"/>
      <c r="P63" s="104"/>
      <c r="Q63" s="104"/>
      <c r="R63" s="78"/>
      <c r="S63" s="104"/>
      <c r="T63" s="104"/>
      <c r="U63" s="114"/>
      <c r="V63" s="104"/>
      <c r="W63" s="111"/>
    </row>
    <row r="64" spans="2:23" x14ac:dyDescent="0.25">
      <c r="B64" s="99">
        <v>4</v>
      </c>
      <c r="C64" s="102">
        <v>3</v>
      </c>
      <c r="D64" s="102" t="s">
        <v>170</v>
      </c>
      <c r="E64" s="102">
        <v>1</v>
      </c>
      <c r="F64" s="102" t="s">
        <v>171</v>
      </c>
      <c r="G64" s="102" t="s">
        <v>247</v>
      </c>
      <c r="H64" s="102" t="s">
        <v>92</v>
      </c>
      <c r="I64" s="102" t="s">
        <v>142</v>
      </c>
      <c r="J64" s="46" t="s">
        <v>248</v>
      </c>
      <c r="K64" s="45" t="s">
        <v>177</v>
      </c>
      <c r="L64" s="85"/>
      <c r="M64" s="85"/>
      <c r="N64" s="45">
        <v>3</v>
      </c>
      <c r="O64" s="112"/>
      <c r="P64" s="102" t="s">
        <v>231</v>
      </c>
      <c r="Q64" s="102" t="s">
        <v>65</v>
      </c>
      <c r="R64" s="45" t="s">
        <v>257</v>
      </c>
      <c r="S64" s="102" t="s">
        <v>232</v>
      </c>
      <c r="T64" s="102">
        <f xml:space="preserve"> SUM(N64:N75)</f>
        <v>18</v>
      </c>
      <c r="U64" s="112"/>
      <c r="V64" s="102" t="s">
        <v>289</v>
      </c>
      <c r="W64" s="109" t="s">
        <v>290</v>
      </c>
    </row>
    <row r="65" spans="2:23" x14ac:dyDescent="0.25">
      <c r="B65" s="100"/>
      <c r="C65" s="103"/>
      <c r="D65" s="103"/>
      <c r="E65" s="103"/>
      <c r="F65" s="103"/>
      <c r="G65" s="103"/>
      <c r="H65" s="103"/>
      <c r="I65" s="103"/>
      <c r="J65" s="44" t="s">
        <v>249</v>
      </c>
      <c r="K65" s="10" t="s">
        <v>177</v>
      </c>
      <c r="L65" s="8"/>
      <c r="M65" s="8"/>
      <c r="N65" s="10">
        <v>3</v>
      </c>
      <c r="O65" s="113"/>
      <c r="P65" s="103"/>
      <c r="Q65" s="103"/>
      <c r="R65" s="10" t="s">
        <v>257</v>
      </c>
      <c r="S65" s="103"/>
      <c r="T65" s="103"/>
      <c r="U65" s="113"/>
      <c r="V65" s="103"/>
      <c r="W65" s="110"/>
    </row>
    <row r="66" spans="2:23" x14ac:dyDescent="0.25">
      <c r="B66" s="100"/>
      <c r="C66" s="103"/>
      <c r="D66" s="103"/>
      <c r="E66" s="103"/>
      <c r="F66" s="103"/>
      <c r="G66" s="103"/>
      <c r="H66" s="103"/>
      <c r="I66" s="103"/>
      <c r="J66" s="44" t="s">
        <v>250</v>
      </c>
      <c r="K66" s="10" t="s">
        <v>177</v>
      </c>
      <c r="L66" s="8"/>
      <c r="M66" s="8"/>
      <c r="N66" s="10">
        <v>3</v>
      </c>
      <c r="O66" s="113"/>
      <c r="P66" s="103"/>
      <c r="Q66" s="103"/>
      <c r="R66" s="10" t="s">
        <v>257</v>
      </c>
      <c r="S66" s="103"/>
      <c r="T66" s="103"/>
      <c r="U66" s="113"/>
      <c r="V66" s="103"/>
      <c r="W66" s="110"/>
    </row>
    <row r="67" spans="2:23" x14ac:dyDescent="0.25">
      <c r="B67" s="100"/>
      <c r="C67" s="103"/>
      <c r="D67" s="103"/>
      <c r="E67" s="103"/>
      <c r="F67" s="103"/>
      <c r="G67" s="103"/>
      <c r="H67" s="103"/>
      <c r="I67" s="103"/>
      <c r="J67" s="44" t="s">
        <v>95</v>
      </c>
      <c r="K67" s="10" t="s">
        <v>214</v>
      </c>
      <c r="L67" s="8"/>
      <c r="M67" s="8"/>
      <c r="N67" s="10">
        <v>1</v>
      </c>
      <c r="O67" s="113"/>
      <c r="P67" s="103"/>
      <c r="Q67" s="103"/>
      <c r="R67" s="10"/>
      <c r="S67" s="103"/>
      <c r="T67" s="103"/>
      <c r="U67" s="113"/>
      <c r="V67" s="103"/>
      <c r="W67" s="110"/>
    </row>
    <row r="68" spans="2:23" x14ac:dyDescent="0.25">
      <c r="B68" s="100"/>
      <c r="C68" s="103"/>
      <c r="D68" s="103"/>
      <c r="E68" s="103"/>
      <c r="F68" s="103"/>
      <c r="G68" s="103"/>
      <c r="H68" s="103"/>
      <c r="I68" s="103"/>
      <c r="J68" s="44" t="s">
        <v>251</v>
      </c>
      <c r="K68" s="10" t="s">
        <v>214</v>
      </c>
      <c r="L68" s="8"/>
      <c r="M68" s="8"/>
      <c r="N68" s="10">
        <v>1</v>
      </c>
      <c r="O68" s="113"/>
      <c r="P68" s="103"/>
      <c r="Q68" s="103"/>
      <c r="R68" s="10"/>
      <c r="S68" s="103"/>
      <c r="T68" s="103"/>
      <c r="U68" s="113"/>
      <c r="V68" s="103"/>
      <c r="W68" s="110"/>
    </row>
    <row r="69" spans="2:23" x14ac:dyDescent="0.25">
      <c r="B69" s="100"/>
      <c r="C69" s="103"/>
      <c r="D69" s="103"/>
      <c r="E69" s="103"/>
      <c r="F69" s="103"/>
      <c r="G69" s="103"/>
      <c r="H69" s="103"/>
      <c r="I69" s="103"/>
      <c r="J69" s="44" t="s">
        <v>252</v>
      </c>
      <c r="K69" s="10" t="s">
        <v>214</v>
      </c>
      <c r="L69" s="8"/>
      <c r="M69" s="8"/>
      <c r="N69" s="10">
        <v>1</v>
      </c>
      <c r="O69" s="113"/>
      <c r="P69" s="103"/>
      <c r="Q69" s="103"/>
      <c r="R69" s="10"/>
      <c r="S69" s="103"/>
      <c r="T69" s="103"/>
      <c r="U69" s="113"/>
      <c r="V69" s="103"/>
      <c r="W69" s="110"/>
    </row>
    <row r="70" spans="2:23" x14ac:dyDescent="0.25">
      <c r="B70" s="100"/>
      <c r="C70" s="103"/>
      <c r="D70" s="103"/>
      <c r="E70" s="103"/>
      <c r="F70" s="103"/>
      <c r="G70" s="103"/>
      <c r="H70" s="103"/>
      <c r="I70" s="103"/>
      <c r="J70" s="44" t="s">
        <v>253</v>
      </c>
      <c r="K70" s="10" t="s">
        <v>214</v>
      </c>
      <c r="L70" s="8"/>
      <c r="M70" s="8"/>
      <c r="N70" s="10">
        <v>1</v>
      </c>
      <c r="O70" s="113"/>
      <c r="P70" s="103"/>
      <c r="Q70" s="103"/>
      <c r="R70" s="10"/>
      <c r="S70" s="103"/>
      <c r="T70" s="103"/>
      <c r="U70" s="113"/>
      <c r="V70" s="103"/>
      <c r="W70" s="110"/>
    </row>
    <row r="71" spans="2:23" x14ac:dyDescent="0.25">
      <c r="B71" s="100"/>
      <c r="C71" s="103"/>
      <c r="D71" s="103"/>
      <c r="E71" s="103"/>
      <c r="F71" s="103"/>
      <c r="G71" s="103"/>
      <c r="H71" s="103"/>
      <c r="I71" s="103"/>
      <c r="J71" s="44" t="s">
        <v>254</v>
      </c>
      <c r="K71" s="10" t="s">
        <v>214</v>
      </c>
      <c r="L71" s="8"/>
      <c r="M71" s="8"/>
      <c r="N71" s="10">
        <v>1</v>
      </c>
      <c r="O71" s="113"/>
      <c r="P71" s="103"/>
      <c r="Q71" s="103"/>
      <c r="R71" s="10"/>
      <c r="S71" s="103"/>
      <c r="T71" s="103"/>
      <c r="U71" s="113"/>
      <c r="V71" s="103"/>
      <c r="W71" s="110"/>
    </row>
    <row r="72" spans="2:23" x14ac:dyDescent="0.25">
      <c r="B72" s="100"/>
      <c r="C72" s="103"/>
      <c r="D72" s="103"/>
      <c r="E72" s="103"/>
      <c r="F72" s="103"/>
      <c r="G72" s="103"/>
      <c r="H72" s="103"/>
      <c r="I72" s="103"/>
      <c r="J72" s="44" t="s">
        <v>255</v>
      </c>
      <c r="K72" s="10" t="s">
        <v>214</v>
      </c>
      <c r="L72" s="8"/>
      <c r="M72" s="8"/>
      <c r="N72" s="10">
        <v>1</v>
      </c>
      <c r="O72" s="113"/>
      <c r="P72" s="103"/>
      <c r="Q72" s="103"/>
      <c r="R72" s="10"/>
      <c r="S72" s="103"/>
      <c r="T72" s="103"/>
      <c r="U72" s="113"/>
      <c r="V72" s="103"/>
      <c r="W72" s="110"/>
    </row>
    <row r="73" spans="2:23" x14ac:dyDescent="0.25">
      <c r="B73" s="100"/>
      <c r="C73" s="103"/>
      <c r="D73" s="103"/>
      <c r="E73" s="103"/>
      <c r="F73" s="103"/>
      <c r="G73" s="103"/>
      <c r="H73" s="103"/>
      <c r="I73" s="103"/>
      <c r="J73" s="44" t="s">
        <v>213</v>
      </c>
      <c r="K73" s="10" t="s">
        <v>214</v>
      </c>
      <c r="L73" s="8"/>
      <c r="M73" s="8"/>
      <c r="N73" s="10">
        <v>1</v>
      </c>
      <c r="O73" s="113"/>
      <c r="P73" s="103"/>
      <c r="Q73" s="103"/>
      <c r="R73" s="10"/>
      <c r="S73" s="103"/>
      <c r="T73" s="103"/>
      <c r="U73" s="113"/>
      <c r="V73" s="103"/>
      <c r="W73" s="110"/>
    </row>
    <row r="74" spans="2:23" x14ac:dyDescent="0.25">
      <c r="B74" s="100"/>
      <c r="C74" s="103"/>
      <c r="D74" s="103"/>
      <c r="E74" s="103"/>
      <c r="F74" s="103"/>
      <c r="G74" s="103"/>
      <c r="H74" s="103"/>
      <c r="I74" s="103"/>
      <c r="J74" s="44" t="s">
        <v>256</v>
      </c>
      <c r="K74" s="10" t="s">
        <v>214</v>
      </c>
      <c r="L74" s="8"/>
      <c r="M74" s="8"/>
      <c r="N74" s="10">
        <v>1</v>
      </c>
      <c r="O74" s="113"/>
      <c r="P74" s="103"/>
      <c r="Q74" s="103"/>
      <c r="R74" s="10"/>
      <c r="S74" s="103"/>
      <c r="T74" s="103"/>
      <c r="U74" s="113"/>
      <c r="V74" s="103"/>
      <c r="W74" s="110"/>
    </row>
    <row r="75" spans="2:23" ht="15.75" thickBot="1" x14ac:dyDescent="0.3">
      <c r="B75" s="101"/>
      <c r="C75" s="104"/>
      <c r="D75" s="104"/>
      <c r="E75" s="104"/>
      <c r="F75" s="104"/>
      <c r="G75" s="104"/>
      <c r="H75" s="104"/>
      <c r="I75" s="104"/>
      <c r="J75" s="48" t="s">
        <v>184</v>
      </c>
      <c r="K75" s="47" t="s">
        <v>214</v>
      </c>
      <c r="L75" s="78"/>
      <c r="M75" s="78"/>
      <c r="N75" s="47">
        <v>1</v>
      </c>
      <c r="O75" s="114"/>
      <c r="P75" s="104"/>
      <c r="Q75" s="104"/>
      <c r="R75" s="47"/>
      <c r="S75" s="104"/>
      <c r="T75" s="104"/>
      <c r="U75" s="114"/>
      <c r="V75" s="104"/>
      <c r="W75" s="111"/>
    </row>
    <row r="76" spans="2:23" x14ac:dyDescent="0.25">
      <c r="B76" s="99">
        <v>5</v>
      </c>
      <c r="C76" s="102">
        <v>1</v>
      </c>
      <c r="D76" s="102" t="s">
        <v>170</v>
      </c>
      <c r="E76" s="102">
        <v>1</v>
      </c>
      <c r="F76" s="102" t="s">
        <v>14</v>
      </c>
      <c r="G76" s="102" t="s">
        <v>9</v>
      </c>
      <c r="H76" s="102" t="s">
        <v>92</v>
      </c>
      <c r="I76" s="102" t="s">
        <v>142</v>
      </c>
      <c r="J76" s="46" t="s">
        <v>48</v>
      </c>
      <c r="K76" s="45" t="s">
        <v>104</v>
      </c>
      <c r="L76" s="102" t="s">
        <v>12</v>
      </c>
      <c r="M76" s="45" t="s">
        <v>161</v>
      </c>
      <c r="N76" s="45">
        <v>1</v>
      </c>
      <c r="O76" s="102" t="s">
        <v>12</v>
      </c>
      <c r="P76" s="102" t="s">
        <v>193</v>
      </c>
      <c r="Q76" s="102" t="s">
        <v>65</v>
      </c>
      <c r="R76" s="45"/>
      <c r="S76" s="102" t="s">
        <v>192</v>
      </c>
      <c r="T76" s="102">
        <f>SUM(N76:N93)</f>
        <v>28</v>
      </c>
      <c r="U76" s="102"/>
      <c r="V76" s="102" t="s">
        <v>271</v>
      </c>
      <c r="W76" s="109"/>
    </row>
    <row r="77" spans="2:23" x14ac:dyDescent="0.25">
      <c r="B77" s="100"/>
      <c r="C77" s="103"/>
      <c r="D77" s="103"/>
      <c r="E77" s="103"/>
      <c r="F77" s="103"/>
      <c r="G77" s="103"/>
      <c r="H77" s="103"/>
      <c r="I77" s="103"/>
      <c r="J77" s="44" t="s">
        <v>105</v>
      </c>
      <c r="K77" s="10" t="s">
        <v>104</v>
      </c>
      <c r="L77" s="103"/>
      <c r="M77" s="10" t="s">
        <v>12</v>
      </c>
      <c r="N77" s="10">
        <v>1</v>
      </c>
      <c r="O77" s="103"/>
      <c r="P77" s="103"/>
      <c r="Q77" s="103"/>
      <c r="R77" s="10"/>
      <c r="S77" s="103"/>
      <c r="T77" s="103"/>
      <c r="U77" s="103"/>
      <c r="V77" s="103"/>
      <c r="W77" s="110"/>
    </row>
    <row r="78" spans="2:23" x14ac:dyDescent="0.25">
      <c r="B78" s="100"/>
      <c r="C78" s="103"/>
      <c r="D78" s="103"/>
      <c r="E78" s="103"/>
      <c r="F78" s="103"/>
      <c r="G78" s="103"/>
      <c r="H78" s="103"/>
      <c r="I78" s="103"/>
      <c r="J78" s="44" t="s">
        <v>106</v>
      </c>
      <c r="K78" s="10" t="s">
        <v>104</v>
      </c>
      <c r="L78" s="103"/>
      <c r="M78" s="10" t="s">
        <v>12</v>
      </c>
      <c r="N78" s="10">
        <v>1</v>
      </c>
      <c r="O78" s="103"/>
      <c r="P78" s="103"/>
      <c r="Q78" s="103"/>
      <c r="R78" s="10"/>
      <c r="S78" s="103"/>
      <c r="T78" s="103"/>
      <c r="U78" s="103"/>
      <c r="V78" s="103"/>
      <c r="W78" s="110"/>
    </row>
    <row r="79" spans="2:23" x14ac:dyDescent="0.25">
      <c r="B79" s="100"/>
      <c r="C79" s="103"/>
      <c r="D79" s="103"/>
      <c r="E79" s="103"/>
      <c r="F79" s="103"/>
      <c r="G79" s="103"/>
      <c r="H79" s="103"/>
      <c r="I79" s="103"/>
      <c r="J79" s="44" t="s">
        <v>107</v>
      </c>
      <c r="K79" s="10" t="s">
        <v>104</v>
      </c>
      <c r="L79" s="103"/>
      <c r="M79" s="10" t="s">
        <v>12</v>
      </c>
      <c r="N79" s="10">
        <v>1</v>
      </c>
      <c r="O79" s="103"/>
      <c r="P79" s="103"/>
      <c r="Q79" s="103"/>
      <c r="R79" s="10"/>
      <c r="S79" s="103"/>
      <c r="T79" s="103"/>
      <c r="U79" s="103"/>
      <c r="V79" s="103"/>
      <c r="W79" s="110"/>
    </row>
    <row r="80" spans="2:23" x14ac:dyDescent="0.25">
      <c r="B80" s="100"/>
      <c r="C80" s="103"/>
      <c r="D80" s="103"/>
      <c r="E80" s="103"/>
      <c r="F80" s="103"/>
      <c r="G80" s="103"/>
      <c r="H80" s="103"/>
      <c r="I80" s="103"/>
      <c r="J80" s="44" t="s">
        <v>108</v>
      </c>
      <c r="K80" s="10" t="s">
        <v>104</v>
      </c>
      <c r="L80" s="103"/>
      <c r="M80" s="10" t="s">
        <v>162</v>
      </c>
      <c r="N80" s="10">
        <v>1</v>
      </c>
      <c r="O80" s="103"/>
      <c r="P80" s="103"/>
      <c r="Q80" s="103"/>
      <c r="R80" s="10"/>
      <c r="S80" s="103"/>
      <c r="T80" s="103"/>
      <c r="U80" s="103"/>
      <c r="V80" s="103"/>
      <c r="W80" s="110"/>
    </row>
    <row r="81" spans="2:23" x14ac:dyDescent="0.25">
      <c r="B81" s="100"/>
      <c r="C81" s="103"/>
      <c r="D81" s="103"/>
      <c r="E81" s="103"/>
      <c r="F81" s="103"/>
      <c r="G81" s="103"/>
      <c r="H81" s="103"/>
      <c r="I81" s="103"/>
      <c r="J81" s="44" t="s">
        <v>110</v>
      </c>
      <c r="K81" s="10" t="s">
        <v>104</v>
      </c>
      <c r="L81" s="103"/>
      <c r="M81" s="10" t="s">
        <v>163</v>
      </c>
      <c r="N81" s="10">
        <v>2</v>
      </c>
      <c r="O81" s="103"/>
      <c r="P81" s="103"/>
      <c r="Q81" s="103"/>
      <c r="R81" s="10"/>
      <c r="S81" s="103"/>
      <c r="T81" s="103"/>
      <c r="U81" s="103"/>
      <c r="V81" s="103"/>
      <c r="W81" s="110"/>
    </row>
    <row r="82" spans="2:23" x14ac:dyDescent="0.25">
      <c r="B82" s="100"/>
      <c r="C82" s="103"/>
      <c r="D82" s="103"/>
      <c r="E82" s="103"/>
      <c r="F82" s="103"/>
      <c r="G82" s="103"/>
      <c r="H82" s="103"/>
      <c r="I82" s="103"/>
      <c r="J82" s="44" t="s">
        <v>111</v>
      </c>
      <c r="K82" s="10" t="s">
        <v>104</v>
      </c>
      <c r="L82" s="103"/>
      <c r="M82" s="10" t="s">
        <v>162</v>
      </c>
      <c r="N82" s="10">
        <v>1</v>
      </c>
      <c r="O82" s="103"/>
      <c r="P82" s="103"/>
      <c r="Q82" s="103"/>
      <c r="R82" s="10"/>
      <c r="S82" s="103"/>
      <c r="T82" s="103"/>
      <c r="U82" s="103"/>
      <c r="V82" s="103"/>
      <c r="W82" s="110"/>
    </row>
    <row r="83" spans="2:23" x14ac:dyDescent="0.25">
      <c r="B83" s="100"/>
      <c r="C83" s="103"/>
      <c r="D83" s="103"/>
      <c r="E83" s="103"/>
      <c r="F83" s="103"/>
      <c r="G83" s="103"/>
      <c r="H83" s="103"/>
      <c r="I83" s="103"/>
      <c r="J83" s="44" t="s">
        <v>118</v>
      </c>
      <c r="K83" s="10" t="s">
        <v>104</v>
      </c>
      <c r="L83" s="103"/>
      <c r="M83" s="10" t="s">
        <v>12</v>
      </c>
      <c r="N83" s="10">
        <v>1</v>
      </c>
      <c r="O83" s="103"/>
      <c r="P83" s="103"/>
      <c r="Q83" s="103"/>
      <c r="R83" s="10"/>
      <c r="S83" s="103"/>
      <c r="T83" s="103"/>
      <c r="U83" s="103"/>
      <c r="V83" s="103"/>
      <c r="W83" s="110"/>
    </row>
    <row r="84" spans="2:23" x14ac:dyDescent="0.25">
      <c r="B84" s="100"/>
      <c r="C84" s="103"/>
      <c r="D84" s="103"/>
      <c r="E84" s="103"/>
      <c r="F84" s="103"/>
      <c r="G84" s="103"/>
      <c r="H84" s="103"/>
      <c r="I84" s="103"/>
      <c r="J84" s="44" t="s">
        <v>95</v>
      </c>
      <c r="K84" s="10" t="s">
        <v>109</v>
      </c>
      <c r="L84" s="103"/>
      <c r="M84" s="10" t="s">
        <v>163</v>
      </c>
      <c r="N84" s="10">
        <v>2</v>
      </c>
      <c r="O84" s="103"/>
      <c r="P84" s="103"/>
      <c r="Q84" s="103"/>
      <c r="R84" s="10"/>
      <c r="S84" s="103"/>
      <c r="T84" s="103"/>
      <c r="U84" s="103"/>
      <c r="V84" s="103"/>
      <c r="W84" s="110"/>
    </row>
    <row r="85" spans="2:23" x14ac:dyDescent="0.25">
      <c r="B85" s="100"/>
      <c r="C85" s="103"/>
      <c r="D85" s="103"/>
      <c r="E85" s="103"/>
      <c r="F85" s="103"/>
      <c r="G85" s="103"/>
      <c r="H85" s="103"/>
      <c r="I85" s="103"/>
      <c r="J85" s="44" t="s">
        <v>97</v>
      </c>
      <c r="K85" s="10" t="s">
        <v>109</v>
      </c>
      <c r="L85" s="103"/>
      <c r="M85" s="10" t="s">
        <v>163</v>
      </c>
      <c r="N85" s="10">
        <v>2</v>
      </c>
      <c r="O85" s="103"/>
      <c r="P85" s="103"/>
      <c r="Q85" s="103"/>
      <c r="R85" s="10"/>
      <c r="S85" s="103"/>
      <c r="T85" s="103"/>
      <c r="U85" s="103"/>
      <c r="V85" s="103"/>
      <c r="W85" s="110"/>
    </row>
    <row r="86" spans="2:23" x14ac:dyDescent="0.25">
      <c r="B86" s="100"/>
      <c r="C86" s="103"/>
      <c r="D86" s="103"/>
      <c r="E86" s="103"/>
      <c r="F86" s="103"/>
      <c r="G86" s="103"/>
      <c r="H86" s="103"/>
      <c r="I86" s="103"/>
      <c r="J86" s="44" t="s">
        <v>98</v>
      </c>
      <c r="K86" s="10" t="s">
        <v>109</v>
      </c>
      <c r="L86" s="103"/>
      <c r="M86" s="10" t="s">
        <v>163</v>
      </c>
      <c r="N86" s="10">
        <v>2</v>
      </c>
      <c r="O86" s="103"/>
      <c r="P86" s="103"/>
      <c r="Q86" s="103"/>
      <c r="R86" s="10"/>
      <c r="S86" s="103"/>
      <c r="T86" s="103"/>
      <c r="U86" s="103"/>
      <c r="V86" s="103"/>
      <c r="W86" s="110"/>
    </row>
    <row r="87" spans="2:23" x14ac:dyDescent="0.25">
      <c r="B87" s="100"/>
      <c r="C87" s="103"/>
      <c r="D87" s="103"/>
      <c r="E87" s="103"/>
      <c r="F87" s="103"/>
      <c r="G87" s="103"/>
      <c r="H87" s="103"/>
      <c r="I87" s="103"/>
      <c r="J87" s="44" t="s">
        <v>99</v>
      </c>
      <c r="K87" s="10" t="s">
        <v>109</v>
      </c>
      <c r="L87" s="103"/>
      <c r="M87" s="10" t="s">
        <v>163</v>
      </c>
      <c r="N87" s="10">
        <v>2</v>
      </c>
      <c r="O87" s="103"/>
      <c r="P87" s="103"/>
      <c r="Q87" s="103"/>
      <c r="R87" s="10"/>
      <c r="S87" s="103"/>
      <c r="T87" s="103"/>
      <c r="U87" s="103"/>
      <c r="V87" s="103"/>
      <c r="W87" s="110"/>
    </row>
    <row r="88" spans="2:23" x14ac:dyDescent="0.25">
      <c r="B88" s="100"/>
      <c r="C88" s="103"/>
      <c r="D88" s="103"/>
      <c r="E88" s="103"/>
      <c r="F88" s="103"/>
      <c r="G88" s="103"/>
      <c r="H88" s="103"/>
      <c r="I88" s="103"/>
      <c r="J88" s="44" t="s">
        <v>100</v>
      </c>
      <c r="K88" s="10" t="s">
        <v>109</v>
      </c>
      <c r="L88" s="103"/>
      <c r="M88" s="10" t="s">
        <v>163</v>
      </c>
      <c r="N88" s="10">
        <v>2</v>
      </c>
      <c r="O88" s="103"/>
      <c r="P88" s="103"/>
      <c r="Q88" s="103"/>
      <c r="R88" s="10"/>
      <c r="S88" s="103"/>
      <c r="T88" s="103"/>
      <c r="U88" s="103"/>
      <c r="V88" s="103"/>
      <c r="W88" s="110"/>
    </row>
    <row r="89" spans="2:23" x14ac:dyDescent="0.25">
      <c r="B89" s="100"/>
      <c r="C89" s="103"/>
      <c r="D89" s="103"/>
      <c r="E89" s="103"/>
      <c r="F89" s="103"/>
      <c r="G89" s="103"/>
      <c r="H89" s="103"/>
      <c r="I89" s="103"/>
      <c r="J89" s="44" t="s">
        <v>101</v>
      </c>
      <c r="K89" s="10" t="s">
        <v>109</v>
      </c>
      <c r="L89" s="103"/>
      <c r="M89" s="10" t="s">
        <v>163</v>
      </c>
      <c r="N89" s="10">
        <v>2</v>
      </c>
      <c r="O89" s="103"/>
      <c r="P89" s="103"/>
      <c r="Q89" s="103"/>
      <c r="R89" s="10"/>
      <c r="S89" s="103"/>
      <c r="T89" s="103"/>
      <c r="U89" s="103"/>
      <c r="V89" s="103"/>
      <c r="W89" s="110"/>
    </row>
    <row r="90" spans="2:23" x14ac:dyDescent="0.25">
      <c r="B90" s="100"/>
      <c r="C90" s="103"/>
      <c r="D90" s="103"/>
      <c r="E90" s="103"/>
      <c r="F90" s="103"/>
      <c r="G90" s="103"/>
      <c r="H90" s="103"/>
      <c r="I90" s="103"/>
      <c r="J90" s="44" t="s">
        <v>102</v>
      </c>
      <c r="K90" s="10" t="s">
        <v>109</v>
      </c>
      <c r="L90" s="103"/>
      <c r="M90" s="10" t="s">
        <v>163</v>
      </c>
      <c r="N90" s="10">
        <v>2</v>
      </c>
      <c r="O90" s="103"/>
      <c r="P90" s="103"/>
      <c r="Q90" s="103"/>
      <c r="R90" s="10"/>
      <c r="S90" s="103"/>
      <c r="T90" s="103"/>
      <c r="U90" s="103"/>
      <c r="V90" s="103"/>
      <c r="W90" s="110"/>
    </row>
    <row r="91" spans="2:23" x14ac:dyDescent="0.25">
      <c r="B91" s="100"/>
      <c r="C91" s="103"/>
      <c r="D91" s="103"/>
      <c r="E91" s="103"/>
      <c r="F91" s="103"/>
      <c r="G91" s="103"/>
      <c r="H91" s="103"/>
      <c r="I91" s="103"/>
      <c r="J91" s="44" t="s">
        <v>103</v>
      </c>
      <c r="K91" s="10" t="s">
        <v>109</v>
      </c>
      <c r="L91" s="103"/>
      <c r="M91" s="10" t="s">
        <v>163</v>
      </c>
      <c r="N91" s="9">
        <v>2</v>
      </c>
      <c r="O91" s="103"/>
      <c r="P91" s="103"/>
      <c r="Q91" s="103"/>
      <c r="R91" s="10"/>
      <c r="S91" s="103"/>
      <c r="T91" s="103"/>
      <c r="U91" s="103"/>
      <c r="V91" s="103"/>
      <c r="W91" s="110"/>
    </row>
    <row r="92" spans="2:23" x14ac:dyDescent="0.25">
      <c r="B92" s="100"/>
      <c r="C92" s="103"/>
      <c r="D92" s="103"/>
      <c r="E92" s="103"/>
      <c r="F92" s="103"/>
      <c r="G92" s="103"/>
      <c r="H92" s="103"/>
      <c r="I92" s="103"/>
      <c r="J92" s="44" t="s">
        <v>113</v>
      </c>
      <c r="K92" s="10"/>
      <c r="L92" s="103"/>
      <c r="M92" s="10" t="s">
        <v>12</v>
      </c>
      <c r="N92" s="9"/>
      <c r="O92" s="103"/>
      <c r="P92" s="103"/>
      <c r="Q92" s="103"/>
      <c r="R92" s="10" t="s">
        <v>114</v>
      </c>
      <c r="S92" s="103"/>
      <c r="T92" s="103"/>
      <c r="U92" s="103"/>
      <c r="V92" s="103"/>
      <c r="W92" s="110"/>
    </row>
    <row r="93" spans="2:23" ht="15.75" thickBot="1" x14ac:dyDescent="0.3">
      <c r="B93" s="101"/>
      <c r="C93" s="104"/>
      <c r="D93" s="104"/>
      <c r="E93" s="104"/>
      <c r="F93" s="104"/>
      <c r="G93" s="104"/>
      <c r="H93" s="104"/>
      <c r="I93" s="104"/>
      <c r="J93" s="48" t="s">
        <v>115</v>
      </c>
      <c r="K93" s="47" t="s">
        <v>116</v>
      </c>
      <c r="L93" s="104"/>
      <c r="M93" s="47" t="s">
        <v>164</v>
      </c>
      <c r="N93" s="11">
        <v>3</v>
      </c>
      <c r="O93" s="104"/>
      <c r="P93" s="104"/>
      <c r="Q93" s="104"/>
      <c r="R93" s="47" t="s">
        <v>117</v>
      </c>
      <c r="S93" s="104"/>
      <c r="T93" s="104"/>
      <c r="U93" s="104"/>
      <c r="V93" s="104"/>
      <c r="W93" s="111"/>
    </row>
    <row r="94" spans="2:23" x14ac:dyDescent="0.25">
      <c r="B94" s="99">
        <v>6</v>
      </c>
      <c r="C94" s="102">
        <v>1</v>
      </c>
      <c r="D94" s="102" t="s">
        <v>170</v>
      </c>
      <c r="E94" s="102">
        <v>1</v>
      </c>
      <c r="F94" s="102" t="s">
        <v>14</v>
      </c>
      <c r="G94" s="102" t="s">
        <v>8</v>
      </c>
      <c r="H94" s="102" t="s">
        <v>92</v>
      </c>
      <c r="I94" s="102" t="s">
        <v>142</v>
      </c>
      <c r="J94" s="46" t="s">
        <v>48</v>
      </c>
      <c r="K94" s="45" t="s">
        <v>104</v>
      </c>
      <c r="L94" s="102" t="s">
        <v>12</v>
      </c>
      <c r="M94" s="45" t="s">
        <v>161</v>
      </c>
      <c r="N94" s="45">
        <v>1</v>
      </c>
      <c r="O94" s="102" t="s">
        <v>12</v>
      </c>
      <c r="P94" s="102" t="s">
        <v>193</v>
      </c>
      <c r="Q94" s="102" t="s">
        <v>65</v>
      </c>
      <c r="R94" s="45"/>
      <c r="S94" s="102" t="s">
        <v>192</v>
      </c>
      <c r="T94" s="102">
        <f>SUM(N94:N111)</f>
        <v>28</v>
      </c>
      <c r="U94" s="102"/>
      <c r="V94" s="102" t="s">
        <v>271</v>
      </c>
      <c r="W94" s="109"/>
    </row>
    <row r="95" spans="2:23" x14ac:dyDescent="0.25">
      <c r="B95" s="100"/>
      <c r="C95" s="103"/>
      <c r="D95" s="103"/>
      <c r="E95" s="103"/>
      <c r="F95" s="103"/>
      <c r="G95" s="103"/>
      <c r="H95" s="103"/>
      <c r="I95" s="103"/>
      <c r="J95" s="44" t="s">
        <v>105</v>
      </c>
      <c r="K95" s="10" t="s">
        <v>104</v>
      </c>
      <c r="L95" s="103"/>
      <c r="M95" s="10" t="s">
        <v>12</v>
      </c>
      <c r="N95" s="10">
        <v>1</v>
      </c>
      <c r="O95" s="103"/>
      <c r="P95" s="103"/>
      <c r="Q95" s="103"/>
      <c r="R95" s="10"/>
      <c r="S95" s="103"/>
      <c r="T95" s="103"/>
      <c r="U95" s="103"/>
      <c r="V95" s="103"/>
      <c r="W95" s="110"/>
    </row>
    <row r="96" spans="2:23" x14ac:dyDescent="0.25">
      <c r="B96" s="100"/>
      <c r="C96" s="103"/>
      <c r="D96" s="103"/>
      <c r="E96" s="103"/>
      <c r="F96" s="103"/>
      <c r="G96" s="103"/>
      <c r="H96" s="103"/>
      <c r="I96" s="103"/>
      <c r="J96" s="44" t="s">
        <v>106</v>
      </c>
      <c r="K96" s="10" t="s">
        <v>104</v>
      </c>
      <c r="L96" s="103"/>
      <c r="M96" s="10" t="s">
        <v>12</v>
      </c>
      <c r="N96" s="10">
        <v>1</v>
      </c>
      <c r="O96" s="103"/>
      <c r="P96" s="103"/>
      <c r="Q96" s="103"/>
      <c r="R96" s="10"/>
      <c r="S96" s="103"/>
      <c r="T96" s="103"/>
      <c r="U96" s="103"/>
      <c r="V96" s="103"/>
      <c r="W96" s="110"/>
    </row>
    <row r="97" spans="2:23" x14ac:dyDescent="0.25">
      <c r="B97" s="100"/>
      <c r="C97" s="103"/>
      <c r="D97" s="103"/>
      <c r="E97" s="103"/>
      <c r="F97" s="103"/>
      <c r="G97" s="103"/>
      <c r="H97" s="103"/>
      <c r="I97" s="103"/>
      <c r="J97" s="44" t="s">
        <v>107</v>
      </c>
      <c r="K97" s="10" t="s">
        <v>104</v>
      </c>
      <c r="L97" s="103"/>
      <c r="M97" s="10" t="s">
        <v>12</v>
      </c>
      <c r="N97" s="10">
        <v>1</v>
      </c>
      <c r="O97" s="103"/>
      <c r="P97" s="103"/>
      <c r="Q97" s="103"/>
      <c r="R97" s="10"/>
      <c r="S97" s="103"/>
      <c r="T97" s="103"/>
      <c r="U97" s="103"/>
      <c r="V97" s="103"/>
      <c r="W97" s="110"/>
    </row>
    <row r="98" spans="2:23" x14ac:dyDescent="0.25">
      <c r="B98" s="100"/>
      <c r="C98" s="103"/>
      <c r="D98" s="103"/>
      <c r="E98" s="103"/>
      <c r="F98" s="103"/>
      <c r="G98" s="103"/>
      <c r="H98" s="103"/>
      <c r="I98" s="103"/>
      <c r="J98" s="44" t="s">
        <v>108</v>
      </c>
      <c r="K98" s="10" t="s">
        <v>104</v>
      </c>
      <c r="L98" s="103"/>
      <c r="M98" s="10" t="s">
        <v>162</v>
      </c>
      <c r="N98" s="10">
        <v>1</v>
      </c>
      <c r="O98" s="103"/>
      <c r="P98" s="103"/>
      <c r="Q98" s="103"/>
      <c r="R98" s="10"/>
      <c r="S98" s="103"/>
      <c r="T98" s="103"/>
      <c r="U98" s="103"/>
      <c r="V98" s="103"/>
      <c r="W98" s="110"/>
    </row>
    <row r="99" spans="2:23" x14ac:dyDescent="0.25">
      <c r="B99" s="100"/>
      <c r="C99" s="103"/>
      <c r="D99" s="103"/>
      <c r="E99" s="103"/>
      <c r="F99" s="103"/>
      <c r="G99" s="103"/>
      <c r="H99" s="103"/>
      <c r="I99" s="103"/>
      <c r="J99" s="44" t="s">
        <v>110</v>
      </c>
      <c r="K99" s="10" t="s">
        <v>104</v>
      </c>
      <c r="L99" s="103"/>
      <c r="M99" s="10" t="s">
        <v>163</v>
      </c>
      <c r="N99" s="10">
        <v>2</v>
      </c>
      <c r="O99" s="103"/>
      <c r="P99" s="103"/>
      <c r="Q99" s="103"/>
      <c r="R99" s="10"/>
      <c r="S99" s="103"/>
      <c r="T99" s="103"/>
      <c r="U99" s="103"/>
      <c r="V99" s="103"/>
      <c r="W99" s="110"/>
    </row>
    <row r="100" spans="2:23" x14ac:dyDescent="0.25">
      <c r="B100" s="100"/>
      <c r="C100" s="103"/>
      <c r="D100" s="103"/>
      <c r="E100" s="103"/>
      <c r="F100" s="103"/>
      <c r="G100" s="103"/>
      <c r="H100" s="103"/>
      <c r="I100" s="103"/>
      <c r="J100" s="44" t="s">
        <v>111</v>
      </c>
      <c r="K100" s="10" t="s">
        <v>104</v>
      </c>
      <c r="L100" s="103"/>
      <c r="M100" s="10" t="s">
        <v>162</v>
      </c>
      <c r="N100" s="10">
        <v>1</v>
      </c>
      <c r="O100" s="103"/>
      <c r="P100" s="103"/>
      <c r="Q100" s="103"/>
      <c r="R100" s="10"/>
      <c r="S100" s="103"/>
      <c r="T100" s="103"/>
      <c r="U100" s="103"/>
      <c r="V100" s="103"/>
      <c r="W100" s="110"/>
    </row>
    <row r="101" spans="2:23" x14ac:dyDescent="0.25">
      <c r="B101" s="100"/>
      <c r="C101" s="103"/>
      <c r="D101" s="103"/>
      <c r="E101" s="103"/>
      <c r="F101" s="103"/>
      <c r="G101" s="103"/>
      <c r="H101" s="103"/>
      <c r="I101" s="103"/>
      <c r="J101" s="44" t="s">
        <v>118</v>
      </c>
      <c r="K101" s="10" t="s">
        <v>104</v>
      </c>
      <c r="L101" s="103"/>
      <c r="M101" s="10" t="s">
        <v>12</v>
      </c>
      <c r="N101" s="10">
        <v>1</v>
      </c>
      <c r="O101" s="103"/>
      <c r="P101" s="103"/>
      <c r="Q101" s="103"/>
      <c r="R101" s="10"/>
      <c r="S101" s="103"/>
      <c r="T101" s="103"/>
      <c r="U101" s="103"/>
      <c r="V101" s="103"/>
      <c r="W101" s="110"/>
    </row>
    <row r="102" spans="2:23" x14ac:dyDescent="0.25">
      <c r="B102" s="100"/>
      <c r="C102" s="103"/>
      <c r="D102" s="103"/>
      <c r="E102" s="103"/>
      <c r="F102" s="103"/>
      <c r="G102" s="103"/>
      <c r="H102" s="103"/>
      <c r="I102" s="103"/>
      <c r="J102" s="44" t="s">
        <v>95</v>
      </c>
      <c r="K102" s="10" t="s">
        <v>109</v>
      </c>
      <c r="L102" s="103"/>
      <c r="M102" s="10" t="s">
        <v>163</v>
      </c>
      <c r="N102" s="10">
        <v>2</v>
      </c>
      <c r="O102" s="103"/>
      <c r="P102" s="103"/>
      <c r="Q102" s="103"/>
      <c r="R102" s="10"/>
      <c r="S102" s="103"/>
      <c r="T102" s="103"/>
      <c r="U102" s="103"/>
      <c r="V102" s="103"/>
      <c r="W102" s="110"/>
    </row>
    <row r="103" spans="2:23" x14ac:dyDescent="0.25">
      <c r="B103" s="100"/>
      <c r="C103" s="103"/>
      <c r="D103" s="103"/>
      <c r="E103" s="103"/>
      <c r="F103" s="103"/>
      <c r="G103" s="103"/>
      <c r="H103" s="103"/>
      <c r="I103" s="103"/>
      <c r="J103" s="44" t="s">
        <v>97</v>
      </c>
      <c r="K103" s="10" t="s">
        <v>109</v>
      </c>
      <c r="L103" s="103"/>
      <c r="M103" s="10" t="s">
        <v>163</v>
      </c>
      <c r="N103" s="10">
        <v>2</v>
      </c>
      <c r="O103" s="103"/>
      <c r="P103" s="103"/>
      <c r="Q103" s="103"/>
      <c r="R103" s="10"/>
      <c r="S103" s="103"/>
      <c r="T103" s="103"/>
      <c r="U103" s="103"/>
      <c r="V103" s="103"/>
      <c r="W103" s="110"/>
    </row>
    <row r="104" spans="2:23" x14ac:dyDescent="0.25">
      <c r="B104" s="100"/>
      <c r="C104" s="103"/>
      <c r="D104" s="103"/>
      <c r="E104" s="103"/>
      <c r="F104" s="103"/>
      <c r="G104" s="103"/>
      <c r="H104" s="103"/>
      <c r="I104" s="103"/>
      <c r="J104" s="44" t="s">
        <v>98</v>
      </c>
      <c r="K104" s="10" t="s">
        <v>109</v>
      </c>
      <c r="L104" s="103"/>
      <c r="M104" s="10" t="s">
        <v>163</v>
      </c>
      <c r="N104" s="10">
        <v>2</v>
      </c>
      <c r="O104" s="103"/>
      <c r="P104" s="103"/>
      <c r="Q104" s="103"/>
      <c r="R104" s="10"/>
      <c r="S104" s="103"/>
      <c r="T104" s="103"/>
      <c r="U104" s="103"/>
      <c r="V104" s="103"/>
      <c r="W104" s="110"/>
    </row>
    <row r="105" spans="2:23" x14ac:dyDescent="0.25">
      <c r="B105" s="100"/>
      <c r="C105" s="103"/>
      <c r="D105" s="103"/>
      <c r="E105" s="103"/>
      <c r="F105" s="103"/>
      <c r="G105" s="103"/>
      <c r="H105" s="103"/>
      <c r="I105" s="103"/>
      <c r="J105" s="44" t="s">
        <v>99</v>
      </c>
      <c r="K105" s="10" t="s">
        <v>109</v>
      </c>
      <c r="L105" s="103"/>
      <c r="M105" s="10" t="s">
        <v>163</v>
      </c>
      <c r="N105" s="10">
        <v>2</v>
      </c>
      <c r="O105" s="103"/>
      <c r="P105" s="103"/>
      <c r="Q105" s="103"/>
      <c r="R105" s="10"/>
      <c r="S105" s="103"/>
      <c r="T105" s="103"/>
      <c r="U105" s="103"/>
      <c r="V105" s="103"/>
      <c r="W105" s="110"/>
    </row>
    <row r="106" spans="2:23" x14ac:dyDescent="0.25">
      <c r="B106" s="100"/>
      <c r="C106" s="103"/>
      <c r="D106" s="103"/>
      <c r="E106" s="103"/>
      <c r="F106" s="103"/>
      <c r="G106" s="103"/>
      <c r="H106" s="103"/>
      <c r="I106" s="103"/>
      <c r="J106" s="44" t="s">
        <v>100</v>
      </c>
      <c r="K106" s="10" t="s">
        <v>109</v>
      </c>
      <c r="L106" s="103"/>
      <c r="M106" s="10" t="s">
        <v>163</v>
      </c>
      <c r="N106" s="10">
        <v>2</v>
      </c>
      <c r="O106" s="103"/>
      <c r="P106" s="103"/>
      <c r="Q106" s="103"/>
      <c r="R106" s="10"/>
      <c r="S106" s="103"/>
      <c r="T106" s="103"/>
      <c r="U106" s="103"/>
      <c r="V106" s="103"/>
      <c r="W106" s="110"/>
    </row>
    <row r="107" spans="2:23" x14ac:dyDescent="0.25">
      <c r="B107" s="100"/>
      <c r="C107" s="103"/>
      <c r="D107" s="103"/>
      <c r="E107" s="103"/>
      <c r="F107" s="103"/>
      <c r="G107" s="103"/>
      <c r="H107" s="103"/>
      <c r="I107" s="103"/>
      <c r="J107" s="44" t="s">
        <v>101</v>
      </c>
      <c r="K107" s="10" t="s">
        <v>109</v>
      </c>
      <c r="L107" s="103"/>
      <c r="M107" s="10" t="s">
        <v>163</v>
      </c>
      <c r="N107" s="10">
        <v>2</v>
      </c>
      <c r="O107" s="103"/>
      <c r="P107" s="103"/>
      <c r="Q107" s="103"/>
      <c r="R107" s="10"/>
      <c r="S107" s="103"/>
      <c r="T107" s="103"/>
      <c r="U107" s="103"/>
      <c r="V107" s="103"/>
      <c r="W107" s="110"/>
    </row>
    <row r="108" spans="2:23" x14ac:dyDescent="0.25">
      <c r="B108" s="100"/>
      <c r="C108" s="103"/>
      <c r="D108" s="103"/>
      <c r="E108" s="103"/>
      <c r="F108" s="103"/>
      <c r="G108" s="103"/>
      <c r="H108" s="103"/>
      <c r="I108" s="103"/>
      <c r="J108" s="44" t="s">
        <v>102</v>
      </c>
      <c r="K108" s="10" t="s">
        <v>109</v>
      </c>
      <c r="L108" s="103"/>
      <c r="M108" s="10" t="s">
        <v>163</v>
      </c>
      <c r="N108" s="10">
        <v>2</v>
      </c>
      <c r="O108" s="103"/>
      <c r="P108" s="103"/>
      <c r="Q108" s="103"/>
      <c r="R108" s="10"/>
      <c r="S108" s="103"/>
      <c r="T108" s="103"/>
      <c r="U108" s="103"/>
      <c r="V108" s="103"/>
      <c r="W108" s="110"/>
    </row>
    <row r="109" spans="2:23" x14ac:dyDescent="0.25">
      <c r="B109" s="100"/>
      <c r="C109" s="103"/>
      <c r="D109" s="103"/>
      <c r="E109" s="103"/>
      <c r="F109" s="103"/>
      <c r="G109" s="103"/>
      <c r="H109" s="103"/>
      <c r="I109" s="103"/>
      <c r="J109" s="44" t="s">
        <v>103</v>
      </c>
      <c r="K109" s="10" t="s">
        <v>109</v>
      </c>
      <c r="L109" s="103"/>
      <c r="M109" s="10" t="s">
        <v>163</v>
      </c>
      <c r="N109" s="9">
        <v>2</v>
      </c>
      <c r="O109" s="103"/>
      <c r="P109" s="103"/>
      <c r="Q109" s="103"/>
      <c r="R109" s="10"/>
      <c r="S109" s="103"/>
      <c r="T109" s="103"/>
      <c r="U109" s="103"/>
      <c r="V109" s="103"/>
      <c r="W109" s="110"/>
    </row>
    <row r="110" spans="2:23" x14ac:dyDescent="0.25">
      <c r="B110" s="100"/>
      <c r="C110" s="103"/>
      <c r="D110" s="103"/>
      <c r="E110" s="103"/>
      <c r="F110" s="103"/>
      <c r="G110" s="103"/>
      <c r="H110" s="103"/>
      <c r="I110" s="103"/>
      <c r="J110" s="44" t="s">
        <v>113</v>
      </c>
      <c r="K110" s="10" t="s">
        <v>12</v>
      </c>
      <c r="L110" s="103"/>
      <c r="M110" s="10" t="s">
        <v>12</v>
      </c>
      <c r="N110" s="9"/>
      <c r="O110" s="103"/>
      <c r="P110" s="103"/>
      <c r="Q110" s="103"/>
      <c r="R110" s="10" t="s">
        <v>114</v>
      </c>
      <c r="S110" s="103"/>
      <c r="T110" s="103"/>
      <c r="U110" s="103"/>
      <c r="V110" s="103"/>
      <c r="W110" s="110"/>
    </row>
    <row r="111" spans="2:23" ht="15.75" thickBot="1" x14ac:dyDescent="0.3">
      <c r="B111" s="101"/>
      <c r="C111" s="104"/>
      <c r="D111" s="104"/>
      <c r="E111" s="104"/>
      <c r="F111" s="104"/>
      <c r="G111" s="104"/>
      <c r="H111" s="104"/>
      <c r="I111" s="104"/>
      <c r="J111" s="48" t="s">
        <v>115</v>
      </c>
      <c r="K111" s="47" t="s">
        <v>116</v>
      </c>
      <c r="L111" s="104"/>
      <c r="M111" s="47" t="s">
        <v>164</v>
      </c>
      <c r="N111" s="11">
        <v>3</v>
      </c>
      <c r="O111" s="104"/>
      <c r="P111" s="104"/>
      <c r="Q111" s="104"/>
      <c r="R111" s="47" t="s">
        <v>117</v>
      </c>
      <c r="S111" s="104"/>
      <c r="T111" s="104"/>
      <c r="U111" s="104"/>
      <c r="V111" s="104"/>
      <c r="W111" s="111"/>
    </row>
    <row r="112" spans="2:23" x14ac:dyDescent="0.25">
      <c r="B112" s="99">
        <v>7</v>
      </c>
      <c r="C112" s="102">
        <v>1</v>
      </c>
      <c r="D112" s="102" t="s">
        <v>170</v>
      </c>
      <c r="E112" s="102">
        <v>1</v>
      </c>
      <c r="F112" s="102" t="s">
        <v>14</v>
      </c>
      <c r="G112" s="102" t="s">
        <v>4</v>
      </c>
      <c r="H112" s="102" t="s">
        <v>119</v>
      </c>
      <c r="I112" s="102" t="s">
        <v>5</v>
      </c>
      <c r="J112" s="46" t="s">
        <v>122</v>
      </c>
      <c r="K112" s="84"/>
      <c r="L112" s="88" t="s">
        <v>126</v>
      </c>
      <c r="M112" s="88" t="s">
        <v>125</v>
      </c>
      <c r="N112" s="84"/>
      <c r="O112" s="84">
        <v>2</v>
      </c>
      <c r="P112" s="45" t="s">
        <v>188</v>
      </c>
      <c r="Q112" s="102" t="s">
        <v>66</v>
      </c>
      <c r="R112" s="45"/>
      <c r="S112" s="102" t="s">
        <v>270</v>
      </c>
      <c r="T112" s="102"/>
      <c r="U112" s="102">
        <f>SUM(O112:O123)</f>
        <v>50</v>
      </c>
      <c r="V112" s="102" t="s">
        <v>271</v>
      </c>
      <c r="W112" s="120"/>
    </row>
    <row r="113" spans="2:23" x14ac:dyDescent="0.25">
      <c r="B113" s="100"/>
      <c r="C113" s="103"/>
      <c r="D113" s="103"/>
      <c r="E113" s="103"/>
      <c r="F113" s="103"/>
      <c r="G113" s="103"/>
      <c r="H113" s="103"/>
      <c r="I113" s="103"/>
      <c r="J113" s="44" t="s">
        <v>127</v>
      </c>
      <c r="K113" s="9"/>
      <c r="L113" s="49" t="s">
        <v>128</v>
      </c>
      <c r="M113" s="49" t="s">
        <v>167</v>
      </c>
      <c r="N113" s="9"/>
      <c r="O113" s="9">
        <v>2</v>
      </c>
      <c r="P113" s="10" t="s">
        <v>188</v>
      </c>
      <c r="Q113" s="103"/>
      <c r="R113" s="10"/>
      <c r="S113" s="103"/>
      <c r="T113" s="103"/>
      <c r="U113" s="103"/>
      <c r="V113" s="103"/>
      <c r="W113" s="121"/>
    </row>
    <row r="114" spans="2:23" x14ac:dyDescent="0.25">
      <c r="B114" s="100"/>
      <c r="C114" s="103"/>
      <c r="D114" s="103"/>
      <c r="E114" s="103"/>
      <c r="F114" s="103"/>
      <c r="G114" s="103"/>
      <c r="H114" s="103"/>
      <c r="I114" s="103"/>
      <c r="J114" s="44" t="s">
        <v>129</v>
      </c>
      <c r="K114" s="9"/>
      <c r="L114" s="49" t="s">
        <v>130</v>
      </c>
      <c r="M114" s="49" t="s">
        <v>167</v>
      </c>
      <c r="N114" s="9"/>
      <c r="O114" s="9">
        <v>2</v>
      </c>
      <c r="P114" s="10" t="s">
        <v>188</v>
      </c>
      <c r="Q114" s="103"/>
      <c r="R114" s="10"/>
      <c r="S114" s="103"/>
      <c r="T114" s="103"/>
      <c r="U114" s="103"/>
      <c r="V114" s="103"/>
      <c r="W114" s="121"/>
    </row>
    <row r="115" spans="2:23" x14ac:dyDescent="0.25">
      <c r="B115" s="100"/>
      <c r="C115" s="103"/>
      <c r="D115" s="103"/>
      <c r="E115" s="103"/>
      <c r="F115" s="103"/>
      <c r="G115" s="103"/>
      <c r="H115" s="103"/>
      <c r="I115" s="103"/>
      <c r="J115" s="44" t="s">
        <v>131</v>
      </c>
      <c r="K115" s="9"/>
      <c r="L115" s="49" t="s">
        <v>132</v>
      </c>
      <c r="M115" s="49" t="s">
        <v>12</v>
      </c>
      <c r="N115" s="9"/>
      <c r="O115" s="9">
        <v>1</v>
      </c>
      <c r="P115" s="10" t="s">
        <v>189</v>
      </c>
      <c r="Q115" s="103"/>
      <c r="R115" s="10"/>
      <c r="S115" s="103"/>
      <c r="T115" s="103"/>
      <c r="U115" s="103"/>
      <c r="V115" s="103"/>
      <c r="W115" s="121"/>
    </row>
    <row r="116" spans="2:23" x14ac:dyDescent="0.25">
      <c r="B116" s="100"/>
      <c r="C116" s="103"/>
      <c r="D116" s="103"/>
      <c r="E116" s="103"/>
      <c r="F116" s="103"/>
      <c r="G116" s="103"/>
      <c r="H116" s="103"/>
      <c r="I116" s="103"/>
      <c r="J116" s="44" t="s">
        <v>134</v>
      </c>
      <c r="K116" s="9"/>
      <c r="L116" s="49" t="s">
        <v>133</v>
      </c>
      <c r="M116" s="49" t="s">
        <v>12</v>
      </c>
      <c r="N116" s="9"/>
      <c r="O116" s="9">
        <v>1</v>
      </c>
      <c r="P116" s="10" t="s">
        <v>188</v>
      </c>
      <c r="Q116" s="103"/>
      <c r="R116" s="10"/>
      <c r="S116" s="103"/>
      <c r="T116" s="103"/>
      <c r="U116" s="103"/>
      <c r="V116" s="103"/>
      <c r="W116" s="121"/>
    </row>
    <row r="117" spans="2:23" x14ac:dyDescent="0.25">
      <c r="B117" s="100"/>
      <c r="C117" s="103"/>
      <c r="D117" s="103"/>
      <c r="E117" s="103"/>
      <c r="F117" s="103"/>
      <c r="G117" s="103"/>
      <c r="H117" s="103"/>
      <c r="I117" s="103"/>
      <c r="J117" s="44" t="s">
        <v>135</v>
      </c>
      <c r="K117" s="9"/>
      <c r="L117" s="49" t="s">
        <v>138</v>
      </c>
      <c r="M117" s="49" t="s">
        <v>12</v>
      </c>
      <c r="N117" s="9"/>
      <c r="O117" s="9">
        <v>1</v>
      </c>
      <c r="P117" s="10" t="s">
        <v>188</v>
      </c>
      <c r="Q117" s="103"/>
      <c r="R117" s="10"/>
      <c r="S117" s="103"/>
      <c r="T117" s="103"/>
      <c r="U117" s="103"/>
      <c r="V117" s="103"/>
      <c r="W117" s="121"/>
    </row>
    <row r="118" spans="2:23" x14ac:dyDescent="0.25">
      <c r="B118" s="100"/>
      <c r="C118" s="103"/>
      <c r="D118" s="103"/>
      <c r="E118" s="103"/>
      <c r="F118" s="103"/>
      <c r="G118" s="103"/>
      <c r="H118" s="103"/>
      <c r="I118" s="103"/>
      <c r="J118" s="44" t="s">
        <v>137</v>
      </c>
      <c r="K118" s="9"/>
      <c r="L118" s="9" t="s">
        <v>140</v>
      </c>
      <c r="M118" s="9"/>
      <c r="N118" s="9"/>
      <c r="O118" s="9">
        <v>2</v>
      </c>
      <c r="P118" s="10" t="s">
        <v>188</v>
      </c>
      <c r="Q118" s="103"/>
      <c r="R118" s="10"/>
      <c r="S118" s="103"/>
      <c r="T118" s="103"/>
      <c r="U118" s="103"/>
      <c r="V118" s="103"/>
      <c r="W118" s="121"/>
    </row>
    <row r="119" spans="2:23" x14ac:dyDescent="0.25">
      <c r="B119" s="100"/>
      <c r="C119" s="103"/>
      <c r="D119" s="103"/>
      <c r="E119" s="103"/>
      <c r="F119" s="103"/>
      <c r="G119" s="103"/>
      <c r="H119" s="103"/>
      <c r="I119" s="103"/>
      <c r="J119" s="44" t="s">
        <v>157</v>
      </c>
      <c r="K119" s="9"/>
      <c r="L119" s="9" t="s">
        <v>12</v>
      </c>
      <c r="M119" s="9" t="s">
        <v>165</v>
      </c>
      <c r="N119" s="9"/>
      <c r="O119" s="9">
        <v>1</v>
      </c>
      <c r="P119" s="10" t="s">
        <v>189</v>
      </c>
      <c r="Q119" s="103"/>
      <c r="R119" s="10"/>
      <c r="S119" s="103"/>
      <c r="T119" s="103"/>
      <c r="U119" s="103"/>
      <c r="V119" s="103"/>
      <c r="W119" s="121"/>
    </row>
    <row r="120" spans="2:23" x14ac:dyDescent="0.25">
      <c r="B120" s="100"/>
      <c r="C120" s="103"/>
      <c r="D120" s="103"/>
      <c r="E120" s="103"/>
      <c r="F120" s="103"/>
      <c r="G120" s="103"/>
      <c r="H120" s="103"/>
      <c r="I120" s="103"/>
      <c r="J120" s="44" t="s">
        <v>158</v>
      </c>
      <c r="K120" s="9"/>
      <c r="L120" s="9" t="s">
        <v>12</v>
      </c>
      <c r="M120" s="9" t="s">
        <v>165</v>
      </c>
      <c r="N120" s="9"/>
      <c r="O120" s="9">
        <v>1</v>
      </c>
      <c r="P120" s="10" t="s">
        <v>189</v>
      </c>
      <c r="Q120" s="103"/>
      <c r="R120" s="10"/>
      <c r="S120" s="103"/>
      <c r="T120" s="103"/>
      <c r="U120" s="103"/>
      <c r="V120" s="103"/>
      <c r="W120" s="121"/>
    </row>
    <row r="121" spans="2:23" x14ac:dyDescent="0.25">
      <c r="B121" s="100"/>
      <c r="C121" s="103"/>
      <c r="D121" s="103"/>
      <c r="E121" s="103"/>
      <c r="F121" s="103"/>
      <c r="G121" s="103"/>
      <c r="H121" s="103"/>
      <c r="I121" s="103"/>
      <c r="J121" s="44" t="s">
        <v>159</v>
      </c>
      <c r="K121" s="9"/>
      <c r="L121" s="9" t="s">
        <v>12</v>
      </c>
      <c r="M121" s="9" t="s">
        <v>162</v>
      </c>
      <c r="N121" s="9"/>
      <c r="O121" s="9">
        <v>1</v>
      </c>
      <c r="P121" s="10" t="s">
        <v>189</v>
      </c>
      <c r="Q121" s="103"/>
      <c r="R121" s="10"/>
      <c r="S121" s="103"/>
      <c r="T121" s="103"/>
      <c r="U121" s="103"/>
      <c r="V121" s="103"/>
      <c r="W121" s="121"/>
    </row>
    <row r="122" spans="2:23" x14ac:dyDescent="0.25">
      <c r="B122" s="100"/>
      <c r="C122" s="103"/>
      <c r="D122" s="103"/>
      <c r="E122" s="103"/>
      <c r="F122" s="103"/>
      <c r="G122" s="103"/>
      <c r="H122" s="103"/>
      <c r="I122" s="103"/>
      <c r="J122" s="44" t="s">
        <v>111</v>
      </c>
      <c r="K122" s="9"/>
      <c r="L122" s="9" t="s">
        <v>12</v>
      </c>
      <c r="M122" s="9" t="s">
        <v>166</v>
      </c>
      <c r="N122" s="9"/>
      <c r="O122" s="9">
        <v>1</v>
      </c>
      <c r="P122" s="10" t="s">
        <v>189</v>
      </c>
      <c r="Q122" s="103"/>
      <c r="R122" s="10"/>
      <c r="S122" s="103"/>
      <c r="T122" s="103"/>
      <c r="U122" s="103"/>
      <c r="V122" s="103"/>
      <c r="W122" s="121"/>
    </row>
    <row r="123" spans="2:23" ht="15.75" thickBot="1" x14ac:dyDescent="0.3">
      <c r="B123" s="101"/>
      <c r="C123" s="104"/>
      <c r="D123" s="104"/>
      <c r="E123" s="104"/>
      <c r="F123" s="104"/>
      <c r="G123" s="104"/>
      <c r="H123" s="104"/>
      <c r="I123" s="104"/>
      <c r="J123" s="48" t="s">
        <v>190</v>
      </c>
      <c r="K123" s="11"/>
      <c r="L123" s="11"/>
      <c r="M123" s="11"/>
      <c r="N123" s="11"/>
      <c r="O123" s="11">
        <v>35</v>
      </c>
      <c r="P123" s="47"/>
      <c r="Q123" s="104"/>
      <c r="R123" s="47"/>
      <c r="S123" s="104"/>
      <c r="T123" s="104"/>
      <c r="U123" s="104"/>
      <c r="V123" s="104"/>
      <c r="W123" s="122"/>
    </row>
    <row r="124" spans="2:23" x14ac:dyDescent="0.25">
      <c r="B124" s="99">
        <v>8</v>
      </c>
      <c r="C124" s="102">
        <v>1</v>
      </c>
      <c r="D124" s="102" t="s">
        <v>170</v>
      </c>
      <c r="E124" s="102">
        <v>1</v>
      </c>
      <c r="F124" s="102" t="s">
        <v>14</v>
      </c>
      <c r="G124" s="102" t="s">
        <v>6</v>
      </c>
      <c r="H124" s="102" t="s">
        <v>119</v>
      </c>
      <c r="I124" s="102" t="s">
        <v>5</v>
      </c>
      <c r="J124" s="46" t="s">
        <v>122</v>
      </c>
      <c r="K124" s="84"/>
      <c r="L124" s="88" t="s">
        <v>126</v>
      </c>
      <c r="M124" s="88" t="s">
        <v>125</v>
      </c>
      <c r="N124" s="84"/>
      <c r="O124" s="84">
        <v>2</v>
      </c>
      <c r="P124" s="45" t="s">
        <v>188</v>
      </c>
      <c r="Q124" s="102" t="s">
        <v>66</v>
      </c>
      <c r="R124" s="45"/>
      <c r="S124" s="102" t="s">
        <v>270</v>
      </c>
      <c r="T124" s="102"/>
      <c r="U124" s="102">
        <f>SUM(O124:O135)</f>
        <v>50</v>
      </c>
      <c r="V124" s="102" t="s">
        <v>271</v>
      </c>
      <c r="W124" s="120"/>
    </row>
    <row r="125" spans="2:23" x14ac:dyDescent="0.25">
      <c r="B125" s="100"/>
      <c r="C125" s="103"/>
      <c r="D125" s="103"/>
      <c r="E125" s="103"/>
      <c r="F125" s="103"/>
      <c r="G125" s="103"/>
      <c r="H125" s="103"/>
      <c r="I125" s="103"/>
      <c r="J125" s="44" t="s">
        <v>127</v>
      </c>
      <c r="K125" s="9"/>
      <c r="L125" s="49" t="s">
        <v>128</v>
      </c>
      <c r="M125" s="49" t="s">
        <v>167</v>
      </c>
      <c r="N125" s="9"/>
      <c r="O125" s="9">
        <v>2</v>
      </c>
      <c r="P125" s="10" t="s">
        <v>188</v>
      </c>
      <c r="Q125" s="103"/>
      <c r="R125" s="10"/>
      <c r="S125" s="103"/>
      <c r="T125" s="103"/>
      <c r="U125" s="103"/>
      <c r="V125" s="103"/>
      <c r="W125" s="121"/>
    </row>
    <row r="126" spans="2:23" x14ac:dyDescent="0.25">
      <c r="B126" s="100"/>
      <c r="C126" s="103"/>
      <c r="D126" s="103"/>
      <c r="E126" s="103"/>
      <c r="F126" s="103"/>
      <c r="G126" s="103"/>
      <c r="H126" s="103"/>
      <c r="I126" s="103"/>
      <c r="J126" s="44" t="s">
        <v>129</v>
      </c>
      <c r="K126" s="9"/>
      <c r="L126" s="49" t="s">
        <v>130</v>
      </c>
      <c r="M126" s="49" t="s">
        <v>167</v>
      </c>
      <c r="N126" s="9"/>
      <c r="O126" s="9">
        <v>2</v>
      </c>
      <c r="P126" s="10" t="s">
        <v>188</v>
      </c>
      <c r="Q126" s="103"/>
      <c r="R126" s="10"/>
      <c r="S126" s="103"/>
      <c r="T126" s="103"/>
      <c r="U126" s="103"/>
      <c r="V126" s="103"/>
      <c r="W126" s="121"/>
    </row>
    <row r="127" spans="2:23" x14ac:dyDescent="0.25">
      <c r="B127" s="100"/>
      <c r="C127" s="103"/>
      <c r="D127" s="103"/>
      <c r="E127" s="103"/>
      <c r="F127" s="103"/>
      <c r="G127" s="103"/>
      <c r="H127" s="103"/>
      <c r="I127" s="103"/>
      <c r="J127" s="44" t="s">
        <v>131</v>
      </c>
      <c r="K127" s="9"/>
      <c r="L127" s="49" t="s">
        <v>132</v>
      </c>
      <c r="M127" s="49" t="s">
        <v>12</v>
      </c>
      <c r="N127" s="9"/>
      <c r="O127" s="9">
        <v>1</v>
      </c>
      <c r="P127" s="10" t="s">
        <v>189</v>
      </c>
      <c r="Q127" s="103"/>
      <c r="R127" s="10"/>
      <c r="S127" s="103"/>
      <c r="T127" s="103"/>
      <c r="U127" s="103"/>
      <c r="V127" s="103"/>
      <c r="W127" s="121"/>
    </row>
    <row r="128" spans="2:23" x14ac:dyDescent="0.25">
      <c r="B128" s="100"/>
      <c r="C128" s="103"/>
      <c r="D128" s="103"/>
      <c r="E128" s="103"/>
      <c r="F128" s="103"/>
      <c r="G128" s="103"/>
      <c r="H128" s="103"/>
      <c r="I128" s="103"/>
      <c r="J128" s="44" t="s">
        <v>134</v>
      </c>
      <c r="K128" s="9"/>
      <c r="L128" s="49" t="s">
        <v>133</v>
      </c>
      <c r="M128" s="49" t="s">
        <v>12</v>
      </c>
      <c r="N128" s="9"/>
      <c r="O128" s="9">
        <v>1</v>
      </c>
      <c r="P128" s="10" t="s">
        <v>188</v>
      </c>
      <c r="Q128" s="103"/>
      <c r="R128" s="10"/>
      <c r="S128" s="103"/>
      <c r="T128" s="103"/>
      <c r="U128" s="103"/>
      <c r="V128" s="103"/>
      <c r="W128" s="121"/>
    </row>
    <row r="129" spans="2:23" x14ac:dyDescent="0.25">
      <c r="B129" s="100"/>
      <c r="C129" s="103"/>
      <c r="D129" s="103"/>
      <c r="E129" s="103"/>
      <c r="F129" s="103"/>
      <c r="G129" s="103"/>
      <c r="H129" s="103"/>
      <c r="I129" s="103"/>
      <c r="J129" s="44" t="s">
        <v>135</v>
      </c>
      <c r="K129" s="9"/>
      <c r="L129" s="49" t="s">
        <v>138</v>
      </c>
      <c r="M129" s="49" t="s">
        <v>12</v>
      </c>
      <c r="N129" s="9"/>
      <c r="O129" s="9">
        <v>1</v>
      </c>
      <c r="P129" s="10" t="s">
        <v>188</v>
      </c>
      <c r="Q129" s="103"/>
      <c r="R129" s="10"/>
      <c r="S129" s="103"/>
      <c r="T129" s="103"/>
      <c r="U129" s="103"/>
      <c r="V129" s="103"/>
      <c r="W129" s="121"/>
    </row>
    <row r="130" spans="2:23" x14ac:dyDescent="0.25">
      <c r="B130" s="100"/>
      <c r="C130" s="103"/>
      <c r="D130" s="103"/>
      <c r="E130" s="103"/>
      <c r="F130" s="103"/>
      <c r="G130" s="103"/>
      <c r="H130" s="103"/>
      <c r="I130" s="103"/>
      <c r="J130" s="44" t="s">
        <v>137</v>
      </c>
      <c r="K130" s="9"/>
      <c r="L130" s="9" t="s">
        <v>140</v>
      </c>
      <c r="M130" s="9"/>
      <c r="N130" s="9"/>
      <c r="O130" s="9">
        <v>2</v>
      </c>
      <c r="P130" s="10" t="s">
        <v>188</v>
      </c>
      <c r="Q130" s="103"/>
      <c r="R130" s="10"/>
      <c r="S130" s="103"/>
      <c r="T130" s="103"/>
      <c r="U130" s="103"/>
      <c r="V130" s="103"/>
      <c r="W130" s="121"/>
    </row>
    <row r="131" spans="2:23" x14ac:dyDescent="0.25">
      <c r="B131" s="100"/>
      <c r="C131" s="103"/>
      <c r="D131" s="103"/>
      <c r="E131" s="103"/>
      <c r="F131" s="103"/>
      <c r="G131" s="103"/>
      <c r="H131" s="103"/>
      <c r="I131" s="103"/>
      <c r="J131" s="44" t="s">
        <v>157</v>
      </c>
      <c r="K131" s="9"/>
      <c r="L131" s="9"/>
      <c r="M131" s="9" t="s">
        <v>165</v>
      </c>
      <c r="N131" s="9"/>
      <c r="O131" s="9">
        <v>1</v>
      </c>
      <c r="P131" s="10" t="s">
        <v>189</v>
      </c>
      <c r="Q131" s="103"/>
      <c r="R131" s="10"/>
      <c r="S131" s="103"/>
      <c r="T131" s="103"/>
      <c r="U131" s="103"/>
      <c r="V131" s="103"/>
      <c r="W131" s="121"/>
    </row>
    <row r="132" spans="2:23" x14ac:dyDescent="0.25">
      <c r="B132" s="100"/>
      <c r="C132" s="103"/>
      <c r="D132" s="103"/>
      <c r="E132" s="103"/>
      <c r="F132" s="103"/>
      <c r="G132" s="103"/>
      <c r="H132" s="103"/>
      <c r="I132" s="103"/>
      <c r="J132" s="44" t="s">
        <v>158</v>
      </c>
      <c r="K132" s="9"/>
      <c r="L132" s="9"/>
      <c r="M132" s="9" t="s">
        <v>165</v>
      </c>
      <c r="N132" s="9"/>
      <c r="O132" s="9">
        <v>1</v>
      </c>
      <c r="P132" s="10" t="s">
        <v>189</v>
      </c>
      <c r="Q132" s="103"/>
      <c r="R132" s="10"/>
      <c r="S132" s="103"/>
      <c r="T132" s="103"/>
      <c r="U132" s="103"/>
      <c r="V132" s="103"/>
      <c r="W132" s="121"/>
    </row>
    <row r="133" spans="2:23" x14ac:dyDescent="0.25">
      <c r="B133" s="100"/>
      <c r="C133" s="103"/>
      <c r="D133" s="103"/>
      <c r="E133" s="103"/>
      <c r="F133" s="103"/>
      <c r="G133" s="103"/>
      <c r="H133" s="103"/>
      <c r="I133" s="103"/>
      <c r="J133" s="44" t="s">
        <v>159</v>
      </c>
      <c r="K133" s="9"/>
      <c r="L133" s="9"/>
      <c r="M133" s="9" t="s">
        <v>162</v>
      </c>
      <c r="N133" s="9"/>
      <c r="O133" s="9">
        <v>1</v>
      </c>
      <c r="P133" s="10" t="s">
        <v>189</v>
      </c>
      <c r="Q133" s="103"/>
      <c r="R133" s="10"/>
      <c r="S133" s="103"/>
      <c r="T133" s="103"/>
      <c r="U133" s="103"/>
      <c r="V133" s="103"/>
      <c r="W133" s="121"/>
    </row>
    <row r="134" spans="2:23" x14ac:dyDescent="0.25">
      <c r="B134" s="100"/>
      <c r="C134" s="103"/>
      <c r="D134" s="103"/>
      <c r="E134" s="103"/>
      <c r="F134" s="103"/>
      <c r="G134" s="103"/>
      <c r="H134" s="103"/>
      <c r="I134" s="103"/>
      <c r="J134" s="44" t="s">
        <v>111</v>
      </c>
      <c r="K134" s="9"/>
      <c r="L134" s="9"/>
      <c r="M134" s="9" t="s">
        <v>166</v>
      </c>
      <c r="N134" s="9"/>
      <c r="O134" s="9">
        <v>1</v>
      </c>
      <c r="P134" s="10" t="s">
        <v>189</v>
      </c>
      <c r="Q134" s="103"/>
      <c r="R134" s="10"/>
      <c r="S134" s="103"/>
      <c r="T134" s="103"/>
      <c r="U134" s="103"/>
      <c r="V134" s="103"/>
      <c r="W134" s="121"/>
    </row>
    <row r="135" spans="2:23" ht="15.75" thickBot="1" x14ac:dyDescent="0.3">
      <c r="B135" s="101"/>
      <c r="C135" s="104"/>
      <c r="D135" s="104"/>
      <c r="E135" s="104"/>
      <c r="F135" s="104"/>
      <c r="G135" s="104"/>
      <c r="H135" s="104"/>
      <c r="I135" s="104"/>
      <c r="J135" s="48" t="s">
        <v>190</v>
      </c>
      <c r="K135" s="11"/>
      <c r="L135" s="11"/>
      <c r="M135" s="11"/>
      <c r="N135" s="11"/>
      <c r="O135" s="11">
        <v>35</v>
      </c>
      <c r="P135" s="47"/>
      <c r="Q135" s="104"/>
      <c r="R135" s="47"/>
      <c r="S135" s="104"/>
      <c r="T135" s="104"/>
      <c r="U135" s="104"/>
      <c r="V135" s="104"/>
      <c r="W135" s="122"/>
    </row>
    <row r="136" spans="2:23" x14ac:dyDescent="0.25">
      <c r="B136" s="129">
        <v>9</v>
      </c>
      <c r="C136" s="126">
        <v>1</v>
      </c>
      <c r="D136" s="126" t="s">
        <v>170</v>
      </c>
      <c r="E136" s="126">
        <v>3</v>
      </c>
      <c r="F136" s="126" t="s">
        <v>14</v>
      </c>
      <c r="G136" s="126" t="s">
        <v>11</v>
      </c>
      <c r="H136" s="126" t="s">
        <v>141</v>
      </c>
      <c r="I136" s="126" t="s">
        <v>143</v>
      </c>
      <c r="J136" s="83" t="s">
        <v>144</v>
      </c>
      <c r="K136" s="82"/>
      <c r="L136" s="82" t="s">
        <v>155</v>
      </c>
      <c r="M136" s="82"/>
      <c r="N136" s="82"/>
      <c r="O136" s="82">
        <v>1</v>
      </c>
      <c r="P136" s="80"/>
      <c r="Q136" s="128" t="s">
        <v>186</v>
      </c>
      <c r="R136" s="87"/>
      <c r="S136" s="126"/>
      <c r="T136" s="126"/>
      <c r="U136" s="126">
        <f>SUM(O136:O150)</f>
        <v>50</v>
      </c>
      <c r="V136" s="126" t="s">
        <v>288</v>
      </c>
      <c r="W136" s="127"/>
    </row>
    <row r="137" spans="2:23" x14ac:dyDescent="0.25">
      <c r="B137" s="100"/>
      <c r="C137" s="103"/>
      <c r="D137" s="103"/>
      <c r="E137" s="103"/>
      <c r="F137" s="103"/>
      <c r="G137" s="103"/>
      <c r="H137" s="103"/>
      <c r="I137" s="103"/>
      <c r="J137" s="44" t="s">
        <v>145</v>
      </c>
      <c r="K137" s="9"/>
      <c r="L137" s="9">
        <v>310</v>
      </c>
      <c r="M137" s="9"/>
      <c r="N137" s="9"/>
      <c r="O137" s="9">
        <v>1</v>
      </c>
      <c r="P137" s="10"/>
      <c r="Q137" s="118"/>
      <c r="R137" s="52"/>
      <c r="S137" s="103"/>
      <c r="T137" s="103"/>
      <c r="U137" s="103"/>
      <c r="V137" s="103"/>
      <c r="W137" s="121"/>
    </row>
    <row r="138" spans="2:23" x14ac:dyDescent="0.25">
      <c r="B138" s="100"/>
      <c r="C138" s="103"/>
      <c r="D138" s="103"/>
      <c r="E138" s="103"/>
      <c r="F138" s="103"/>
      <c r="G138" s="103"/>
      <c r="H138" s="103"/>
      <c r="I138" s="103"/>
      <c r="J138" s="44" t="s">
        <v>146</v>
      </c>
      <c r="K138" s="9"/>
      <c r="L138" s="9">
        <v>160</v>
      </c>
      <c r="M138" s="9"/>
      <c r="N138" s="9"/>
      <c r="O138" s="9">
        <v>1</v>
      </c>
      <c r="P138" s="10"/>
      <c r="Q138" s="118"/>
      <c r="R138" s="52"/>
      <c r="S138" s="103"/>
      <c r="T138" s="103"/>
      <c r="U138" s="103"/>
      <c r="V138" s="103"/>
      <c r="W138" s="121"/>
    </row>
    <row r="139" spans="2:23" x14ac:dyDescent="0.25">
      <c r="B139" s="100"/>
      <c r="C139" s="103"/>
      <c r="D139" s="103"/>
      <c r="E139" s="103"/>
      <c r="F139" s="103"/>
      <c r="G139" s="103"/>
      <c r="H139" s="103"/>
      <c r="I139" s="103"/>
      <c r="J139" s="44" t="s">
        <v>147</v>
      </c>
      <c r="K139" s="9"/>
      <c r="L139" s="9">
        <v>0</v>
      </c>
      <c r="M139" s="9"/>
      <c r="N139" s="9"/>
      <c r="O139" s="9">
        <v>1</v>
      </c>
      <c r="P139" s="10" t="s">
        <v>188</v>
      </c>
      <c r="Q139" s="118"/>
      <c r="R139" s="52"/>
      <c r="S139" s="103"/>
      <c r="T139" s="103"/>
      <c r="U139" s="103"/>
      <c r="V139" s="103"/>
      <c r="W139" s="121"/>
    </row>
    <row r="140" spans="2:23" x14ac:dyDescent="0.25">
      <c r="B140" s="100"/>
      <c r="C140" s="103"/>
      <c r="D140" s="103"/>
      <c r="E140" s="103"/>
      <c r="F140" s="103"/>
      <c r="G140" s="103"/>
      <c r="H140" s="103"/>
      <c r="I140" s="103"/>
      <c r="J140" s="44" t="s">
        <v>148</v>
      </c>
      <c r="K140" s="9"/>
      <c r="L140" s="9">
        <v>-12</v>
      </c>
      <c r="M140" s="9"/>
      <c r="N140" s="9"/>
      <c r="O140" s="9">
        <v>1</v>
      </c>
      <c r="P140" s="10" t="s">
        <v>188</v>
      </c>
      <c r="Q140" s="118"/>
      <c r="R140" s="52"/>
      <c r="S140" s="103"/>
      <c r="T140" s="103"/>
      <c r="U140" s="103"/>
      <c r="V140" s="103"/>
      <c r="W140" s="121"/>
    </row>
    <row r="141" spans="2:23" x14ac:dyDescent="0.25">
      <c r="B141" s="100"/>
      <c r="C141" s="103"/>
      <c r="D141" s="103"/>
      <c r="E141" s="103"/>
      <c r="F141" s="103"/>
      <c r="G141" s="103"/>
      <c r="H141" s="103"/>
      <c r="I141" s="103"/>
      <c r="J141" s="44" t="s">
        <v>149</v>
      </c>
      <c r="K141" s="9"/>
      <c r="L141" s="9">
        <v>0</v>
      </c>
      <c r="M141" s="9"/>
      <c r="N141" s="9"/>
      <c r="O141" s="9">
        <v>1</v>
      </c>
      <c r="P141" s="10" t="s">
        <v>188</v>
      </c>
      <c r="Q141" s="118"/>
      <c r="R141" s="52"/>
      <c r="S141" s="103"/>
      <c r="T141" s="103"/>
      <c r="U141" s="103"/>
      <c r="V141" s="103"/>
      <c r="W141" s="121"/>
    </row>
    <row r="142" spans="2:23" x14ac:dyDescent="0.25">
      <c r="B142" s="100"/>
      <c r="C142" s="103"/>
      <c r="D142" s="103"/>
      <c r="E142" s="103"/>
      <c r="F142" s="103"/>
      <c r="G142" s="103"/>
      <c r="H142" s="103"/>
      <c r="I142" s="103"/>
      <c r="J142" s="44" t="s">
        <v>150</v>
      </c>
      <c r="K142" s="9"/>
      <c r="L142" s="9" t="s">
        <v>153</v>
      </c>
      <c r="M142" s="9"/>
      <c r="N142" s="9"/>
      <c r="O142" s="9">
        <v>1</v>
      </c>
      <c r="P142" s="10" t="s">
        <v>188</v>
      </c>
      <c r="Q142" s="118"/>
      <c r="R142" s="52"/>
      <c r="S142" s="103"/>
      <c r="T142" s="103"/>
      <c r="U142" s="103"/>
      <c r="V142" s="103"/>
      <c r="W142" s="121"/>
    </row>
    <row r="143" spans="2:23" x14ac:dyDescent="0.25">
      <c r="B143" s="100"/>
      <c r="C143" s="103"/>
      <c r="D143" s="103"/>
      <c r="E143" s="103"/>
      <c r="F143" s="103"/>
      <c r="G143" s="103"/>
      <c r="H143" s="103"/>
      <c r="I143" s="103"/>
      <c r="J143" s="44" t="s">
        <v>151</v>
      </c>
      <c r="K143" s="9"/>
      <c r="L143" s="9" t="s">
        <v>154</v>
      </c>
      <c r="M143" s="9"/>
      <c r="N143" s="9"/>
      <c r="O143" s="9">
        <v>1</v>
      </c>
      <c r="P143" s="10" t="s">
        <v>188</v>
      </c>
      <c r="Q143" s="118"/>
      <c r="R143" s="52"/>
      <c r="S143" s="103"/>
      <c r="T143" s="103"/>
      <c r="U143" s="103"/>
      <c r="V143" s="103"/>
      <c r="W143" s="121"/>
    </row>
    <row r="144" spans="2:23" x14ac:dyDescent="0.25">
      <c r="B144" s="100"/>
      <c r="C144" s="103"/>
      <c r="D144" s="103"/>
      <c r="E144" s="103"/>
      <c r="F144" s="103"/>
      <c r="G144" s="103"/>
      <c r="H144" s="103"/>
      <c r="I144" s="103"/>
      <c r="J144" s="44" t="s">
        <v>152</v>
      </c>
      <c r="K144" s="9"/>
      <c r="L144" s="49" t="s">
        <v>156</v>
      </c>
      <c r="M144" s="49"/>
      <c r="N144" s="9"/>
      <c r="O144" s="9">
        <v>1</v>
      </c>
      <c r="P144" s="10" t="s">
        <v>188</v>
      </c>
      <c r="Q144" s="118"/>
      <c r="R144" s="52"/>
      <c r="S144" s="103"/>
      <c r="T144" s="103"/>
      <c r="U144" s="103"/>
      <c r="V144" s="103"/>
      <c r="W144" s="121"/>
    </row>
    <row r="145" spans="2:23" x14ac:dyDescent="0.25">
      <c r="B145" s="100"/>
      <c r="C145" s="103"/>
      <c r="D145" s="103"/>
      <c r="E145" s="103"/>
      <c r="F145" s="103"/>
      <c r="G145" s="103"/>
      <c r="H145" s="103"/>
      <c r="I145" s="103"/>
      <c r="J145" s="44" t="s">
        <v>157</v>
      </c>
      <c r="K145" s="9"/>
      <c r="L145" s="49"/>
      <c r="M145" s="9" t="s">
        <v>165</v>
      </c>
      <c r="N145" s="9"/>
      <c r="O145" s="9">
        <v>1</v>
      </c>
      <c r="P145" s="10" t="s">
        <v>189</v>
      </c>
      <c r="Q145" s="118"/>
      <c r="R145" s="52"/>
      <c r="S145" s="103"/>
      <c r="T145" s="103"/>
      <c r="U145" s="103"/>
      <c r="V145" s="103"/>
      <c r="W145" s="121"/>
    </row>
    <row r="146" spans="2:23" x14ac:dyDescent="0.25">
      <c r="B146" s="100"/>
      <c r="C146" s="103"/>
      <c r="D146" s="103"/>
      <c r="E146" s="103"/>
      <c r="F146" s="103"/>
      <c r="G146" s="103"/>
      <c r="H146" s="103"/>
      <c r="I146" s="103"/>
      <c r="J146" s="44" t="s">
        <v>158</v>
      </c>
      <c r="K146" s="9"/>
      <c r="L146" s="49"/>
      <c r="M146" s="9" t="s">
        <v>165</v>
      </c>
      <c r="N146" s="9"/>
      <c r="O146" s="9">
        <v>1</v>
      </c>
      <c r="P146" s="10" t="s">
        <v>189</v>
      </c>
      <c r="Q146" s="118"/>
      <c r="R146" s="52"/>
      <c r="S146" s="103"/>
      <c r="T146" s="103"/>
      <c r="U146" s="103"/>
      <c r="V146" s="103"/>
      <c r="W146" s="121"/>
    </row>
    <row r="147" spans="2:23" x14ac:dyDescent="0.25">
      <c r="B147" s="100"/>
      <c r="C147" s="103"/>
      <c r="D147" s="103"/>
      <c r="E147" s="103"/>
      <c r="F147" s="103"/>
      <c r="G147" s="103"/>
      <c r="H147" s="103"/>
      <c r="I147" s="103"/>
      <c r="J147" s="44" t="s">
        <v>159</v>
      </c>
      <c r="K147" s="9"/>
      <c r="L147" s="49"/>
      <c r="M147" s="9" t="s">
        <v>165</v>
      </c>
      <c r="N147" s="9"/>
      <c r="O147" s="9">
        <v>1</v>
      </c>
      <c r="P147" s="10" t="s">
        <v>189</v>
      </c>
      <c r="Q147" s="118"/>
      <c r="R147" s="52"/>
      <c r="S147" s="103"/>
      <c r="T147" s="103"/>
      <c r="U147" s="103"/>
      <c r="V147" s="103"/>
      <c r="W147" s="121"/>
    </row>
    <row r="148" spans="2:23" x14ac:dyDescent="0.25">
      <c r="B148" s="100"/>
      <c r="C148" s="103"/>
      <c r="D148" s="103"/>
      <c r="E148" s="103"/>
      <c r="F148" s="103"/>
      <c r="G148" s="103"/>
      <c r="H148" s="103"/>
      <c r="I148" s="103"/>
      <c r="J148" s="44" t="s">
        <v>111</v>
      </c>
      <c r="K148" s="9"/>
      <c r="L148" s="49"/>
      <c r="M148" s="9" t="s">
        <v>162</v>
      </c>
      <c r="N148" s="9"/>
      <c r="O148" s="9">
        <v>1</v>
      </c>
      <c r="P148" s="10" t="s">
        <v>189</v>
      </c>
      <c r="Q148" s="118"/>
      <c r="R148" s="52"/>
      <c r="S148" s="103"/>
      <c r="T148" s="103"/>
      <c r="U148" s="103"/>
      <c r="V148" s="103"/>
      <c r="W148" s="121"/>
    </row>
    <row r="149" spans="2:23" x14ac:dyDescent="0.25">
      <c r="B149" s="100"/>
      <c r="C149" s="103"/>
      <c r="D149" s="103"/>
      <c r="E149" s="103"/>
      <c r="F149" s="103"/>
      <c r="G149" s="103"/>
      <c r="H149" s="103"/>
      <c r="I149" s="103"/>
      <c r="J149" s="44" t="s">
        <v>46</v>
      </c>
      <c r="K149" s="9"/>
      <c r="L149" s="49"/>
      <c r="M149" s="9" t="s">
        <v>166</v>
      </c>
      <c r="N149" s="9"/>
      <c r="O149" s="9">
        <v>1</v>
      </c>
      <c r="P149" s="10" t="s">
        <v>189</v>
      </c>
      <c r="Q149" s="118"/>
      <c r="R149" s="52"/>
      <c r="S149" s="103"/>
      <c r="T149" s="103"/>
      <c r="U149" s="103"/>
      <c r="V149" s="103"/>
      <c r="W149" s="121"/>
    </row>
    <row r="150" spans="2:23" ht="15.75" thickBot="1" x14ac:dyDescent="0.3">
      <c r="B150" s="101"/>
      <c r="C150" s="104"/>
      <c r="D150" s="104"/>
      <c r="E150" s="104"/>
      <c r="F150" s="104"/>
      <c r="G150" s="104"/>
      <c r="H150" s="104"/>
      <c r="I150" s="104"/>
      <c r="J150" s="48" t="s">
        <v>190</v>
      </c>
      <c r="K150" s="11"/>
      <c r="L150" s="11"/>
      <c r="M150" s="11"/>
      <c r="N150" s="11"/>
      <c r="O150" s="11">
        <v>36</v>
      </c>
      <c r="P150" s="47"/>
      <c r="Q150" s="119"/>
      <c r="R150" s="89"/>
      <c r="S150" s="104"/>
      <c r="T150" s="104"/>
      <c r="U150" s="104"/>
      <c r="V150" s="104"/>
      <c r="W150" s="122"/>
    </row>
    <row r="152" spans="2:23" x14ac:dyDescent="0.25">
      <c r="E152">
        <f>SUM(E4:E151)</f>
        <v>14</v>
      </c>
    </row>
  </sheetData>
  <autoFilter ref="B2:W150" xr:uid="{C5501577-72A8-4F47-9E64-B0BCB09B6FFB}">
    <filterColumn colId="8" showButton="0"/>
    <filterColumn colId="9" showButton="0"/>
  </autoFilter>
  <mergeCells count="156">
    <mergeCell ref="V136:V150"/>
    <mergeCell ref="W136:W150"/>
    <mergeCell ref="H136:H150"/>
    <mergeCell ref="I136:I150"/>
    <mergeCell ref="Q136:Q150"/>
    <mergeCell ref="S136:S150"/>
    <mergeCell ref="T136:T150"/>
    <mergeCell ref="U136:U150"/>
    <mergeCell ref="B136:B150"/>
    <mergeCell ref="C136:C150"/>
    <mergeCell ref="D136:D150"/>
    <mergeCell ref="E136:E150"/>
    <mergeCell ref="F136:F150"/>
    <mergeCell ref="G136:G150"/>
    <mergeCell ref="Q124:Q135"/>
    <mergeCell ref="S124:S135"/>
    <mergeCell ref="T124:T135"/>
    <mergeCell ref="U124:U135"/>
    <mergeCell ref="V124:V135"/>
    <mergeCell ref="W124:W135"/>
    <mergeCell ref="V112:V123"/>
    <mergeCell ref="W112:W123"/>
    <mergeCell ref="B124:B135"/>
    <mergeCell ref="C124:C135"/>
    <mergeCell ref="D124:D135"/>
    <mergeCell ref="E124:E135"/>
    <mergeCell ref="F124:F135"/>
    <mergeCell ref="G124:G135"/>
    <mergeCell ref="H124:H135"/>
    <mergeCell ref="I124:I135"/>
    <mergeCell ref="H112:H123"/>
    <mergeCell ref="I112:I123"/>
    <mergeCell ref="Q112:Q123"/>
    <mergeCell ref="S112:S123"/>
    <mergeCell ref="T112:T123"/>
    <mergeCell ref="U112:U123"/>
    <mergeCell ref="B112:B123"/>
    <mergeCell ref="C112:C123"/>
    <mergeCell ref="D112:D123"/>
    <mergeCell ref="E112:E123"/>
    <mergeCell ref="F112:F123"/>
    <mergeCell ref="G112:G123"/>
    <mergeCell ref="I94:I111"/>
    <mergeCell ref="L94:L111"/>
    <mergeCell ref="O94:O111"/>
    <mergeCell ref="U76:U93"/>
    <mergeCell ref="V76:V93"/>
    <mergeCell ref="W76:W93"/>
    <mergeCell ref="B94:B111"/>
    <mergeCell ref="C94:C111"/>
    <mergeCell ref="D94:D111"/>
    <mergeCell ref="E94:E111"/>
    <mergeCell ref="F94:F111"/>
    <mergeCell ref="G94:G111"/>
    <mergeCell ref="H94:H111"/>
    <mergeCell ref="L76:L93"/>
    <mergeCell ref="O76:O93"/>
    <mergeCell ref="P76:P93"/>
    <mergeCell ref="Q76:Q93"/>
    <mergeCell ref="S76:S93"/>
    <mergeCell ref="T76:T93"/>
    <mergeCell ref="T94:T111"/>
    <mergeCell ref="U94:U111"/>
    <mergeCell ref="V94:V111"/>
    <mergeCell ref="W94:W111"/>
    <mergeCell ref="P94:P111"/>
    <mergeCell ref="Q94:Q111"/>
    <mergeCell ref="S94:S111"/>
    <mergeCell ref="B76:B93"/>
    <mergeCell ref="C76:C93"/>
    <mergeCell ref="D76:D93"/>
    <mergeCell ref="E76:E93"/>
    <mergeCell ref="F76:F93"/>
    <mergeCell ref="G76:G93"/>
    <mergeCell ref="H76:H93"/>
    <mergeCell ref="I76:I93"/>
    <mergeCell ref="V64:V75"/>
    <mergeCell ref="W64:W75"/>
    <mergeCell ref="H64:H75"/>
    <mergeCell ref="I64:I75"/>
    <mergeCell ref="O64:O75"/>
    <mergeCell ref="P64:P75"/>
    <mergeCell ref="Q64:Q75"/>
    <mergeCell ref="S64:S75"/>
    <mergeCell ref="T39:T63"/>
    <mergeCell ref="U39:U63"/>
    <mergeCell ref="V39:V63"/>
    <mergeCell ref="W39:W63"/>
    <mergeCell ref="B64:B75"/>
    <mergeCell ref="C64:C75"/>
    <mergeCell ref="D64:D75"/>
    <mergeCell ref="E64:E75"/>
    <mergeCell ref="F64:F75"/>
    <mergeCell ref="G64:G75"/>
    <mergeCell ref="H39:H63"/>
    <mergeCell ref="I39:I63"/>
    <mergeCell ref="O39:O63"/>
    <mergeCell ref="P39:P63"/>
    <mergeCell ref="Q39:Q63"/>
    <mergeCell ref="S39:S63"/>
    <mergeCell ref="B39:B63"/>
    <mergeCell ref="C39:C63"/>
    <mergeCell ref="D39:D63"/>
    <mergeCell ref="E39:E63"/>
    <mergeCell ref="F39:F63"/>
    <mergeCell ref="G39:G63"/>
    <mergeCell ref="T64:T75"/>
    <mergeCell ref="U64:U75"/>
    <mergeCell ref="Q14:Q38"/>
    <mergeCell ref="S14:S38"/>
    <mergeCell ref="T14:T38"/>
    <mergeCell ref="U14:U38"/>
    <mergeCell ref="V14:V38"/>
    <mergeCell ref="W14:W38"/>
    <mergeCell ref="V4:V13"/>
    <mergeCell ref="W4:W13"/>
    <mergeCell ref="B14:B38"/>
    <mergeCell ref="C14:C38"/>
    <mergeCell ref="D14:D38"/>
    <mergeCell ref="E14:E38"/>
    <mergeCell ref="F14:F38"/>
    <mergeCell ref="G14:G38"/>
    <mergeCell ref="H14:H38"/>
    <mergeCell ref="I14:I38"/>
    <mergeCell ref="H4:H13"/>
    <mergeCell ref="I4:I13"/>
    <mergeCell ref="Q4:Q13"/>
    <mergeCell ref="S4:S13"/>
    <mergeCell ref="T4:T13"/>
    <mergeCell ref="U4:U13"/>
    <mergeCell ref="B4:B13"/>
    <mergeCell ref="C4:C13"/>
    <mergeCell ref="D4:D13"/>
    <mergeCell ref="E4:E13"/>
    <mergeCell ref="F4:F13"/>
    <mergeCell ref="G4:G13"/>
    <mergeCell ref="S2:S3"/>
    <mergeCell ref="T2:T3"/>
    <mergeCell ref="U2:U3"/>
    <mergeCell ref="V2:V3"/>
    <mergeCell ref="W2:W3"/>
    <mergeCell ref="Q2:Q3"/>
    <mergeCell ref="R2:R3"/>
    <mergeCell ref="M2:M3"/>
    <mergeCell ref="N2:N3"/>
    <mergeCell ref="O2:O3"/>
    <mergeCell ref="P2:P3"/>
    <mergeCell ref="B2:B3"/>
    <mergeCell ref="C2:C3"/>
    <mergeCell ref="D2:D3"/>
    <mergeCell ref="E2:E3"/>
    <mergeCell ref="F2:F3"/>
    <mergeCell ref="G2:G3"/>
    <mergeCell ref="H2:H3"/>
    <mergeCell ref="I2:I3"/>
    <mergeCell ref="J2:L2"/>
  </mergeCells>
  <pageMargins left="0.25" right="0.25" top="0.75" bottom="0.75" header="0.3" footer="0.3"/>
  <pageSetup paperSize="8" scale="41" orientation="landscape" verticalDpi="0" r:id="rId1"/>
  <colBreaks count="1" manualBreakCount="1">
    <brk id="23" min="1" max="1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EF11-8F24-498B-83AE-1F7246E91DB1}">
  <sheetPr>
    <pageSetUpPr fitToPage="1"/>
  </sheetPr>
  <dimension ref="B2:EM84"/>
  <sheetViews>
    <sheetView zoomScale="70" zoomScaleNormal="70" workbookViewId="0">
      <pane xSplit="8" ySplit="4" topLeftCell="I50" activePane="bottomRight" state="frozen"/>
      <selection pane="topRight" activeCell="F1" sqref="F1"/>
      <selection pane="bottomLeft" activeCell="A3" sqref="A3"/>
      <selection pane="bottomRight" activeCell="O25" sqref="O25:O49"/>
    </sheetView>
  </sheetViews>
  <sheetFormatPr defaultRowHeight="15" x14ac:dyDescent="0.25"/>
  <cols>
    <col min="2" max="2" width="10.85546875" style="6" customWidth="1"/>
    <col min="3" max="3" width="14" style="6" bestFit="1" customWidth="1"/>
    <col min="4" max="4" width="12.85546875" style="6" bestFit="1" customWidth="1"/>
    <col min="5" max="5" width="13.28515625" style="6" customWidth="1"/>
    <col min="6" max="6" width="13.42578125" style="6" bestFit="1" customWidth="1"/>
    <col min="7" max="7" width="22.140625" style="6" bestFit="1" customWidth="1"/>
    <col min="8" max="8" width="15.7109375" style="7" bestFit="1" customWidth="1"/>
    <col min="9" max="9" width="27.28515625" style="7" bestFit="1" customWidth="1"/>
    <col min="10" max="10" width="25.7109375" style="51" bestFit="1" customWidth="1"/>
    <col min="11" max="11" width="27.42578125" customWidth="1"/>
    <col min="12" max="12" width="41.7109375" bestFit="1" customWidth="1"/>
    <col min="13" max="13" width="18.85546875" bestFit="1" customWidth="1"/>
    <col min="14" max="14" width="24.42578125" style="6" bestFit="1" customWidth="1"/>
    <col min="15" max="15" width="22.7109375" customWidth="1"/>
    <col min="16" max="16" width="22.7109375" style="6" customWidth="1"/>
    <col min="17" max="17" width="25.85546875" style="6" bestFit="1" customWidth="1"/>
    <col min="18" max="18" width="48.28515625" customWidth="1"/>
    <col min="19" max="19" width="78.85546875" style="6" bestFit="1" customWidth="1"/>
    <col min="20" max="20" width="15.42578125" bestFit="1" customWidth="1"/>
    <col min="21" max="21" width="17.7109375" bestFit="1" customWidth="1"/>
    <col min="22" max="22" width="21" style="6" bestFit="1" customWidth="1"/>
    <col min="23" max="23" width="17" customWidth="1"/>
  </cols>
  <sheetData>
    <row r="2" spans="2:143" ht="15.75" thickBot="1" x14ac:dyDescent="0.3"/>
    <row r="3" spans="2:143" ht="15.75" x14ac:dyDescent="0.25">
      <c r="B3" s="137" t="s">
        <v>7</v>
      </c>
      <c r="C3" s="130" t="s">
        <v>10</v>
      </c>
      <c r="D3" s="130" t="s">
        <v>169</v>
      </c>
      <c r="E3" s="130" t="s">
        <v>168</v>
      </c>
      <c r="F3" s="130" t="s">
        <v>93</v>
      </c>
      <c r="G3" s="130" t="s">
        <v>0</v>
      </c>
      <c r="H3" s="130" t="s">
        <v>94</v>
      </c>
      <c r="I3" s="132" t="s">
        <v>2</v>
      </c>
      <c r="J3" s="134" t="s">
        <v>45</v>
      </c>
      <c r="K3" s="135"/>
      <c r="L3" s="136"/>
      <c r="M3" s="137" t="s">
        <v>160</v>
      </c>
      <c r="N3" s="130" t="s">
        <v>121</v>
      </c>
      <c r="O3" s="130" t="s">
        <v>136</v>
      </c>
      <c r="P3" s="130" t="s">
        <v>187</v>
      </c>
      <c r="Q3" s="130" t="s">
        <v>47</v>
      </c>
      <c r="R3" s="130" t="s">
        <v>191</v>
      </c>
      <c r="S3" s="130" t="s">
        <v>3</v>
      </c>
      <c r="T3" s="130" t="s">
        <v>49</v>
      </c>
      <c r="U3" s="130" t="s">
        <v>139</v>
      </c>
      <c r="V3" s="132" t="s">
        <v>120</v>
      </c>
    </row>
    <row r="4" spans="2:143" s="42" customFormat="1" ht="16.5" thickBot="1" x14ac:dyDescent="0.3">
      <c r="B4" s="138"/>
      <c r="C4" s="131"/>
      <c r="D4" s="131"/>
      <c r="E4" s="131"/>
      <c r="F4" s="131"/>
      <c r="G4" s="131"/>
      <c r="H4" s="131"/>
      <c r="I4" s="133"/>
      <c r="J4" s="95" t="s">
        <v>96</v>
      </c>
      <c r="K4" s="96" t="s">
        <v>123</v>
      </c>
      <c r="L4" s="97" t="s">
        <v>124</v>
      </c>
      <c r="M4" s="138"/>
      <c r="N4" s="131"/>
      <c r="O4" s="131"/>
      <c r="P4" s="131"/>
      <c r="Q4" s="131"/>
      <c r="R4" s="131"/>
      <c r="S4" s="131"/>
      <c r="T4" s="131"/>
      <c r="U4" s="131"/>
      <c r="V4" s="13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</row>
    <row r="5" spans="2:143" x14ac:dyDescent="0.25">
      <c r="B5" s="146">
        <v>1</v>
      </c>
      <c r="C5" s="139">
        <v>4</v>
      </c>
      <c r="D5" s="139" t="s">
        <v>259</v>
      </c>
      <c r="E5" s="139">
        <v>1</v>
      </c>
      <c r="F5" s="139" t="s">
        <v>266</v>
      </c>
      <c r="G5" s="139" t="s">
        <v>265</v>
      </c>
      <c r="H5" s="139" t="s">
        <v>91</v>
      </c>
      <c r="I5" s="139" t="s">
        <v>323</v>
      </c>
      <c r="J5" s="46" t="s">
        <v>112</v>
      </c>
      <c r="K5" s="84"/>
      <c r="L5" s="84" t="s">
        <v>182</v>
      </c>
      <c r="M5" s="88" t="s">
        <v>125</v>
      </c>
      <c r="N5" s="84"/>
      <c r="O5" s="84">
        <v>1</v>
      </c>
      <c r="P5" s="45" t="s">
        <v>188</v>
      </c>
      <c r="Q5" s="102" t="s">
        <v>66</v>
      </c>
      <c r="R5" s="117" t="s">
        <v>246</v>
      </c>
      <c r="S5" s="139" t="s">
        <v>246</v>
      </c>
      <c r="T5" s="142"/>
      <c r="U5" s="142"/>
      <c r="V5" s="148" t="s">
        <v>319</v>
      </c>
    </row>
    <row r="6" spans="2:143" x14ac:dyDescent="0.25">
      <c r="B6" s="145"/>
      <c r="C6" s="140"/>
      <c r="D6" s="140"/>
      <c r="E6" s="140"/>
      <c r="F6" s="140"/>
      <c r="G6" s="140"/>
      <c r="H6" s="140"/>
      <c r="I6" s="140"/>
      <c r="J6" s="44" t="s">
        <v>175</v>
      </c>
      <c r="K6" s="9"/>
      <c r="L6" s="9" t="s">
        <v>181</v>
      </c>
      <c r="M6" s="49" t="s">
        <v>125</v>
      </c>
      <c r="N6" s="9"/>
      <c r="O6" s="9">
        <v>1</v>
      </c>
      <c r="P6" s="10" t="s">
        <v>188</v>
      </c>
      <c r="Q6" s="103"/>
      <c r="R6" s="118"/>
      <c r="S6" s="140"/>
      <c r="T6" s="143"/>
      <c r="U6" s="143"/>
      <c r="V6" s="149"/>
    </row>
    <row r="7" spans="2:143" x14ac:dyDescent="0.25">
      <c r="B7" s="145"/>
      <c r="C7" s="140"/>
      <c r="D7" s="140"/>
      <c r="E7" s="140"/>
      <c r="F7" s="140"/>
      <c r="G7" s="140"/>
      <c r="H7" s="140"/>
      <c r="I7" s="140"/>
      <c r="J7" s="44" t="s">
        <v>176</v>
      </c>
      <c r="K7" s="9"/>
      <c r="L7" s="9" t="s">
        <v>180</v>
      </c>
      <c r="M7" s="49" t="s">
        <v>167</v>
      </c>
      <c r="N7" s="9"/>
      <c r="O7" s="9">
        <v>1</v>
      </c>
      <c r="P7" s="10" t="s">
        <v>188</v>
      </c>
      <c r="Q7" s="103"/>
      <c r="R7" s="118"/>
      <c r="S7" s="140"/>
      <c r="T7" s="143"/>
      <c r="U7" s="143"/>
      <c r="V7" s="149"/>
    </row>
    <row r="8" spans="2:143" x14ac:dyDescent="0.25">
      <c r="B8" s="145"/>
      <c r="C8" s="140"/>
      <c r="D8" s="140"/>
      <c r="E8" s="140"/>
      <c r="F8" s="140"/>
      <c r="G8" s="140"/>
      <c r="H8" s="140"/>
      <c r="I8" s="140"/>
      <c r="J8" s="44" t="s">
        <v>185</v>
      </c>
      <c r="K8" s="9" t="s">
        <v>177</v>
      </c>
      <c r="L8" s="9"/>
      <c r="M8" s="9" t="s">
        <v>183</v>
      </c>
      <c r="N8" s="9"/>
      <c r="O8" s="9">
        <v>1</v>
      </c>
      <c r="P8" s="10" t="s">
        <v>188</v>
      </c>
      <c r="Q8" s="103"/>
      <c r="R8" s="118"/>
      <c r="S8" s="140"/>
      <c r="T8" s="143"/>
      <c r="U8" s="143"/>
      <c r="V8" s="149"/>
    </row>
    <row r="9" spans="2:143" x14ac:dyDescent="0.25">
      <c r="B9" s="145"/>
      <c r="C9" s="140"/>
      <c r="D9" s="140"/>
      <c r="E9" s="140"/>
      <c r="F9" s="140"/>
      <c r="G9" s="140"/>
      <c r="H9" s="140"/>
      <c r="I9" s="140"/>
      <c r="J9" s="44" t="s">
        <v>178</v>
      </c>
      <c r="K9" s="9"/>
      <c r="L9" s="9" t="s">
        <v>179</v>
      </c>
      <c r="M9" s="49" t="s">
        <v>167</v>
      </c>
      <c r="N9" s="9"/>
      <c r="O9" s="9">
        <v>1</v>
      </c>
      <c r="P9" s="10" t="s">
        <v>188</v>
      </c>
      <c r="Q9" s="103"/>
      <c r="R9" s="118"/>
      <c r="S9" s="140"/>
      <c r="T9" s="143"/>
      <c r="U9" s="143"/>
      <c r="V9" s="149"/>
    </row>
    <row r="10" spans="2:143" x14ac:dyDescent="0.25">
      <c r="B10" s="145"/>
      <c r="C10" s="140"/>
      <c r="D10" s="140"/>
      <c r="E10" s="140"/>
      <c r="F10" s="140"/>
      <c r="G10" s="140"/>
      <c r="H10" s="140"/>
      <c r="I10" s="140"/>
      <c r="J10" s="44" t="s">
        <v>184</v>
      </c>
      <c r="K10" s="9"/>
      <c r="L10" s="9"/>
      <c r="M10" s="9" t="s">
        <v>165</v>
      </c>
      <c r="N10" s="9"/>
      <c r="O10" s="9">
        <v>1</v>
      </c>
      <c r="P10" s="10" t="s">
        <v>189</v>
      </c>
      <c r="Q10" s="103"/>
      <c r="R10" s="118"/>
      <c r="S10" s="140"/>
      <c r="T10" s="143"/>
      <c r="U10" s="143"/>
      <c r="V10" s="149"/>
    </row>
    <row r="11" spans="2:143" x14ac:dyDescent="0.25">
      <c r="B11" s="145"/>
      <c r="C11" s="140"/>
      <c r="D11" s="140"/>
      <c r="E11" s="140"/>
      <c r="F11" s="140"/>
      <c r="G11" s="140"/>
      <c r="H11" s="140"/>
      <c r="I11" s="140"/>
      <c r="J11" s="44" t="s">
        <v>158</v>
      </c>
      <c r="K11" s="9"/>
      <c r="L11" s="9"/>
      <c r="M11" s="9" t="s">
        <v>165</v>
      </c>
      <c r="N11" s="9"/>
      <c r="O11" s="9">
        <v>1</v>
      </c>
      <c r="P11" s="10" t="s">
        <v>189</v>
      </c>
      <c r="Q11" s="103"/>
      <c r="R11" s="118"/>
      <c r="S11" s="140"/>
      <c r="T11" s="143"/>
      <c r="U11" s="143"/>
      <c r="V11" s="149"/>
    </row>
    <row r="12" spans="2:143" x14ac:dyDescent="0.25">
      <c r="B12" s="145"/>
      <c r="C12" s="140"/>
      <c r="D12" s="140"/>
      <c r="E12" s="140"/>
      <c r="F12" s="140"/>
      <c r="G12" s="140"/>
      <c r="H12" s="140"/>
      <c r="I12" s="140"/>
      <c r="J12" s="44" t="s">
        <v>159</v>
      </c>
      <c r="K12" s="9"/>
      <c r="L12" s="9"/>
      <c r="M12" s="9" t="s">
        <v>165</v>
      </c>
      <c r="N12" s="9"/>
      <c r="O12" s="9">
        <v>1</v>
      </c>
      <c r="P12" s="10" t="s">
        <v>189</v>
      </c>
      <c r="Q12" s="103"/>
      <c r="R12" s="118"/>
      <c r="S12" s="140"/>
      <c r="T12" s="143"/>
      <c r="U12" s="143"/>
      <c r="V12" s="149"/>
    </row>
    <row r="13" spans="2:143" x14ac:dyDescent="0.25">
      <c r="B13" s="145"/>
      <c r="C13" s="140"/>
      <c r="D13" s="140"/>
      <c r="E13" s="140"/>
      <c r="F13" s="140"/>
      <c r="G13" s="140"/>
      <c r="H13" s="140"/>
      <c r="I13" s="140"/>
      <c r="J13" s="44" t="s">
        <v>111</v>
      </c>
      <c r="K13" s="9"/>
      <c r="L13" s="9"/>
      <c r="M13" s="9" t="s">
        <v>162</v>
      </c>
      <c r="N13" s="9"/>
      <c r="O13" s="9">
        <v>1</v>
      </c>
      <c r="P13" s="10" t="s">
        <v>189</v>
      </c>
      <c r="Q13" s="103"/>
      <c r="R13" s="118"/>
      <c r="S13" s="140"/>
      <c r="T13" s="143"/>
      <c r="U13" s="143"/>
      <c r="V13" s="149"/>
    </row>
    <row r="14" spans="2:143" ht="15.75" thickBot="1" x14ac:dyDescent="0.3">
      <c r="B14" s="147"/>
      <c r="C14" s="141"/>
      <c r="D14" s="141"/>
      <c r="E14" s="141"/>
      <c r="F14" s="141"/>
      <c r="G14" s="141"/>
      <c r="H14" s="141"/>
      <c r="I14" s="141"/>
      <c r="J14" s="48" t="s">
        <v>190</v>
      </c>
      <c r="K14" s="11"/>
      <c r="L14" s="11"/>
      <c r="M14" s="11"/>
      <c r="N14" s="11"/>
      <c r="O14" s="11">
        <v>41</v>
      </c>
      <c r="P14" s="47"/>
      <c r="Q14" s="104"/>
      <c r="R14" s="119"/>
      <c r="S14" s="141"/>
      <c r="T14" s="144"/>
      <c r="U14" s="144"/>
      <c r="V14" s="150"/>
    </row>
    <row r="15" spans="2:143" x14ac:dyDescent="0.25">
      <c r="B15" s="146">
        <v>2</v>
      </c>
      <c r="C15" s="139">
        <v>4</v>
      </c>
      <c r="D15" s="139" t="s">
        <v>259</v>
      </c>
      <c r="E15" s="139">
        <v>1</v>
      </c>
      <c r="F15" s="139" t="s">
        <v>266</v>
      </c>
      <c r="G15" s="139" t="s">
        <v>267</v>
      </c>
      <c r="H15" s="139" t="s">
        <v>91</v>
      </c>
      <c r="I15" s="139" t="s">
        <v>323</v>
      </c>
      <c r="J15" s="46" t="s">
        <v>112</v>
      </c>
      <c r="K15" s="84"/>
      <c r="L15" s="84" t="s">
        <v>182</v>
      </c>
      <c r="M15" s="88" t="s">
        <v>125</v>
      </c>
      <c r="N15" s="84"/>
      <c r="O15" s="84">
        <v>1</v>
      </c>
      <c r="P15" s="45" t="s">
        <v>188</v>
      </c>
      <c r="Q15" s="102" t="s">
        <v>66</v>
      </c>
      <c r="R15" s="117" t="s">
        <v>246</v>
      </c>
      <c r="S15" s="139" t="s">
        <v>246</v>
      </c>
      <c r="T15" s="142"/>
      <c r="U15" s="142"/>
      <c r="V15" s="148" t="s">
        <v>319</v>
      </c>
    </row>
    <row r="16" spans="2:143" x14ac:dyDescent="0.25">
      <c r="B16" s="145"/>
      <c r="C16" s="140"/>
      <c r="D16" s="140"/>
      <c r="E16" s="140"/>
      <c r="F16" s="140"/>
      <c r="G16" s="140"/>
      <c r="H16" s="140"/>
      <c r="I16" s="140"/>
      <c r="J16" s="44" t="s">
        <v>175</v>
      </c>
      <c r="K16" s="9"/>
      <c r="L16" s="9" t="s">
        <v>181</v>
      </c>
      <c r="M16" s="49" t="s">
        <v>125</v>
      </c>
      <c r="N16" s="9"/>
      <c r="O16" s="9">
        <v>1</v>
      </c>
      <c r="P16" s="10" t="s">
        <v>188</v>
      </c>
      <c r="Q16" s="103"/>
      <c r="R16" s="118"/>
      <c r="S16" s="140"/>
      <c r="T16" s="143"/>
      <c r="U16" s="143"/>
      <c r="V16" s="149"/>
    </row>
    <row r="17" spans="2:22" x14ac:dyDescent="0.25">
      <c r="B17" s="145"/>
      <c r="C17" s="140"/>
      <c r="D17" s="140"/>
      <c r="E17" s="140"/>
      <c r="F17" s="140"/>
      <c r="G17" s="140"/>
      <c r="H17" s="140"/>
      <c r="I17" s="140"/>
      <c r="J17" s="44" t="s">
        <v>176</v>
      </c>
      <c r="K17" s="9"/>
      <c r="L17" s="9" t="s">
        <v>180</v>
      </c>
      <c r="M17" s="49" t="s">
        <v>167</v>
      </c>
      <c r="N17" s="9"/>
      <c r="O17" s="9">
        <v>1</v>
      </c>
      <c r="P17" s="10" t="s">
        <v>188</v>
      </c>
      <c r="Q17" s="103"/>
      <c r="R17" s="118"/>
      <c r="S17" s="140"/>
      <c r="T17" s="143"/>
      <c r="U17" s="143"/>
      <c r="V17" s="149"/>
    </row>
    <row r="18" spans="2:22" x14ac:dyDescent="0.25">
      <c r="B18" s="145"/>
      <c r="C18" s="140"/>
      <c r="D18" s="140"/>
      <c r="E18" s="140"/>
      <c r="F18" s="140"/>
      <c r="G18" s="140"/>
      <c r="H18" s="140"/>
      <c r="I18" s="140"/>
      <c r="J18" s="44" t="s">
        <v>185</v>
      </c>
      <c r="K18" s="9" t="s">
        <v>177</v>
      </c>
      <c r="L18" s="9"/>
      <c r="M18" s="9" t="s">
        <v>183</v>
      </c>
      <c r="N18" s="9"/>
      <c r="O18" s="9">
        <v>1</v>
      </c>
      <c r="P18" s="10" t="s">
        <v>188</v>
      </c>
      <c r="Q18" s="103"/>
      <c r="R18" s="118"/>
      <c r="S18" s="140"/>
      <c r="T18" s="143"/>
      <c r="U18" s="143"/>
      <c r="V18" s="149"/>
    </row>
    <row r="19" spans="2:22" x14ac:dyDescent="0.25">
      <c r="B19" s="145"/>
      <c r="C19" s="140"/>
      <c r="D19" s="140"/>
      <c r="E19" s="140"/>
      <c r="F19" s="140"/>
      <c r="G19" s="140"/>
      <c r="H19" s="140"/>
      <c r="I19" s="140"/>
      <c r="J19" s="44" t="s">
        <v>178</v>
      </c>
      <c r="K19" s="9"/>
      <c r="L19" s="9" t="s">
        <v>179</v>
      </c>
      <c r="M19" s="49" t="s">
        <v>167</v>
      </c>
      <c r="N19" s="9"/>
      <c r="O19" s="9">
        <v>1</v>
      </c>
      <c r="P19" s="10" t="s">
        <v>188</v>
      </c>
      <c r="Q19" s="103"/>
      <c r="R19" s="118"/>
      <c r="S19" s="140"/>
      <c r="T19" s="143"/>
      <c r="U19" s="143"/>
      <c r="V19" s="149"/>
    </row>
    <row r="20" spans="2:22" x14ac:dyDescent="0.25">
      <c r="B20" s="145"/>
      <c r="C20" s="140"/>
      <c r="D20" s="140"/>
      <c r="E20" s="140"/>
      <c r="F20" s="140"/>
      <c r="G20" s="140"/>
      <c r="H20" s="140"/>
      <c r="I20" s="140"/>
      <c r="J20" s="44" t="s">
        <v>184</v>
      </c>
      <c r="K20" s="9"/>
      <c r="L20" s="9"/>
      <c r="M20" s="9" t="s">
        <v>165</v>
      </c>
      <c r="N20" s="9"/>
      <c r="O20" s="9">
        <v>1</v>
      </c>
      <c r="P20" s="10" t="s">
        <v>189</v>
      </c>
      <c r="Q20" s="103"/>
      <c r="R20" s="118"/>
      <c r="S20" s="140"/>
      <c r="T20" s="143"/>
      <c r="U20" s="143"/>
      <c r="V20" s="149"/>
    </row>
    <row r="21" spans="2:22" x14ac:dyDescent="0.25">
      <c r="B21" s="145"/>
      <c r="C21" s="140"/>
      <c r="D21" s="140"/>
      <c r="E21" s="140"/>
      <c r="F21" s="140"/>
      <c r="G21" s="140"/>
      <c r="H21" s="140"/>
      <c r="I21" s="140"/>
      <c r="J21" s="44" t="s">
        <v>158</v>
      </c>
      <c r="K21" s="9"/>
      <c r="L21" s="9"/>
      <c r="M21" s="9" t="s">
        <v>165</v>
      </c>
      <c r="N21" s="9"/>
      <c r="O21" s="9">
        <v>1</v>
      </c>
      <c r="P21" s="10" t="s">
        <v>189</v>
      </c>
      <c r="Q21" s="103"/>
      <c r="R21" s="118"/>
      <c r="S21" s="140"/>
      <c r="T21" s="143"/>
      <c r="U21" s="143"/>
      <c r="V21" s="149"/>
    </row>
    <row r="22" spans="2:22" x14ac:dyDescent="0.25">
      <c r="B22" s="145"/>
      <c r="C22" s="140"/>
      <c r="D22" s="140"/>
      <c r="E22" s="140"/>
      <c r="F22" s="140"/>
      <c r="G22" s="140"/>
      <c r="H22" s="140"/>
      <c r="I22" s="140"/>
      <c r="J22" s="44" t="s">
        <v>159</v>
      </c>
      <c r="K22" s="9"/>
      <c r="L22" s="9"/>
      <c r="M22" s="9" t="s">
        <v>165</v>
      </c>
      <c r="N22" s="9"/>
      <c r="O22" s="9">
        <v>1</v>
      </c>
      <c r="P22" s="10" t="s">
        <v>189</v>
      </c>
      <c r="Q22" s="103"/>
      <c r="R22" s="118"/>
      <c r="S22" s="140"/>
      <c r="T22" s="143"/>
      <c r="U22" s="143"/>
      <c r="V22" s="149"/>
    </row>
    <row r="23" spans="2:22" x14ac:dyDescent="0.25">
      <c r="B23" s="145"/>
      <c r="C23" s="140"/>
      <c r="D23" s="140"/>
      <c r="E23" s="140"/>
      <c r="F23" s="140"/>
      <c r="G23" s="140"/>
      <c r="H23" s="140"/>
      <c r="I23" s="140"/>
      <c r="J23" s="44" t="s">
        <v>111</v>
      </c>
      <c r="K23" s="9"/>
      <c r="L23" s="9"/>
      <c r="M23" s="9" t="s">
        <v>162</v>
      </c>
      <c r="N23" s="9"/>
      <c r="O23" s="9">
        <v>1</v>
      </c>
      <c r="P23" s="10" t="s">
        <v>189</v>
      </c>
      <c r="Q23" s="103"/>
      <c r="R23" s="118"/>
      <c r="S23" s="140"/>
      <c r="T23" s="143"/>
      <c r="U23" s="143"/>
      <c r="V23" s="149"/>
    </row>
    <row r="24" spans="2:22" ht="15.75" thickBot="1" x14ac:dyDescent="0.3">
      <c r="B24" s="147"/>
      <c r="C24" s="141"/>
      <c r="D24" s="141"/>
      <c r="E24" s="141"/>
      <c r="F24" s="141"/>
      <c r="G24" s="141"/>
      <c r="H24" s="141"/>
      <c r="I24" s="141"/>
      <c r="J24" s="48" t="s">
        <v>190</v>
      </c>
      <c r="K24" s="11"/>
      <c r="L24" s="11"/>
      <c r="M24" s="11"/>
      <c r="N24" s="11"/>
      <c r="O24" s="11">
        <v>41</v>
      </c>
      <c r="P24" s="47"/>
      <c r="Q24" s="104"/>
      <c r="R24" s="119"/>
      <c r="S24" s="141"/>
      <c r="T24" s="144"/>
      <c r="U24" s="144"/>
      <c r="V24" s="150"/>
    </row>
    <row r="25" spans="2:22" x14ac:dyDescent="0.25">
      <c r="B25" s="146">
        <v>3</v>
      </c>
      <c r="C25" s="139">
        <v>4</v>
      </c>
      <c r="D25" s="139" t="s">
        <v>259</v>
      </c>
      <c r="E25" s="139">
        <v>1</v>
      </c>
      <c r="F25" s="139" t="s">
        <v>266</v>
      </c>
      <c r="G25" s="139" t="s">
        <v>220</v>
      </c>
      <c r="H25" s="102" t="s">
        <v>92</v>
      </c>
      <c r="I25" s="102" t="s">
        <v>142</v>
      </c>
      <c r="J25" s="46" t="s">
        <v>221</v>
      </c>
      <c r="K25" s="45" t="s">
        <v>177</v>
      </c>
      <c r="L25" s="85"/>
      <c r="M25" s="85"/>
      <c r="N25" s="45">
        <v>3</v>
      </c>
      <c r="O25" s="112"/>
      <c r="P25" s="102" t="s">
        <v>231</v>
      </c>
      <c r="Q25" s="102" t="s">
        <v>65</v>
      </c>
      <c r="R25" s="45" t="s">
        <v>219</v>
      </c>
      <c r="S25" s="102" t="s">
        <v>232</v>
      </c>
      <c r="T25" s="102">
        <f xml:space="preserve"> SUM(N25:N49)</f>
        <v>31</v>
      </c>
      <c r="U25" s="112"/>
      <c r="V25" s="109" t="s">
        <v>319</v>
      </c>
    </row>
    <row r="26" spans="2:22" x14ac:dyDescent="0.25">
      <c r="B26" s="145"/>
      <c r="C26" s="140"/>
      <c r="D26" s="140"/>
      <c r="E26" s="140"/>
      <c r="F26" s="140"/>
      <c r="G26" s="140"/>
      <c r="H26" s="103"/>
      <c r="I26" s="103"/>
      <c r="J26" s="44" t="s">
        <v>222</v>
      </c>
      <c r="K26" s="10" t="s">
        <v>177</v>
      </c>
      <c r="L26" s="8"/>
      <c r="M26" s="8"/>
      <c r="N26" s="10">
        <v>3</v>
      </c>
      <c r="O26" s="113"/>
      <c r="P26" s="103"/>
      <c r="Q26" s="103"/>
      <c r="R26" s="10" t="s">
        <v>219</v>
      </c>
      <c r="S26" s="103"/>
      <c r="T26" s="103"/>
      <c r="U26" s="113"/>
      <c r="V26" s="110"/>
    </row>
    <row r="27" spans="2:22" x14ac:dyDescent="0.25">
      <c r="B27" s="145"/>
      <c r="C27" s="140"/>
      <c r="D27" s="140"/>
      <c r="E27" s="140"/>
      <c r="F27" s="140"/>
      <c r="G27" s="140"/>
      <c r="H27" s="103"/>
      <c r="I27" s="103"/>
      <c r="J27" s="44" t="s">
        <v>223</v>
      </c>
      <c r="K27" s="10" t="s">
        <v>177</v>
      </c>
      <c r="L27" s="8"/>
      <c r="M27" s="8"/>
      <c r="N27" s="10">
        <v>3</v>
      </c>
      <c r="O27" s="113"/>
      <c r="P27" s="103"/>
      <c r="Q27" s="103"/>
      <c r="R27" s="10" t="s">
        <v>219</v>
      </c>
      <c r="S27" s="103"/>
      <c r="T27" s="103"/>
      <c r="U27" s="113"/>
      <c r="V27" s="110"/>
    </row>
    <row r="28" spans="2:22" x14ac:dyDescent="0.25">
      <c r="B28" s="145"/>
      <c r="C28" s="140"/>
      <c r="D28" s="140"/>
      <c r="E28" s="140"/>
      <c r="F28" s="140"/>
      <c r="G28" s="140"/>
      <c r="H28" s="103"/>
      <c r="I28" s="103"/>
      <c r="J28" s="44" t="s">
        <v>227</v>
      </c>
      <c r="K28" s="10" t="s">
        <v>214</v>
      </c>
      <c r="L28" s="8"/>
      <c r="M28" s="8"/>
      <c r="N28" s="10">
        <v>1</v>
      </c>
      <c r="O28" s="113"/>
      <c r="P28" s="103"/>
      <c r="Q28" s="103"/>
      <c r="R28" s="8"/>
      <c r="S28" s="103"/>
      <c r="T28" s="103"/>
      <c r="U28" s="113"/>
      <c r="V28" s="110"/>
    </row>
    <row r="29" spans="2:22" x14ac:dyDescent="0.25">
      <c r="B29" s="145"/>
      <c r="C29" s="140"/>
      <c r="D29" s="140"/>
      <c r="E29" s="140"/>
      <c r="F29" s="140"/>
      <c r="G29" s="140"/>
      <c r="H29" s="103"/>
      <c r="I29" s="103"/>
      <c r="J29" s="44" t="s">
        <v>204</v>
      </c>
      <c r="K29" s="10" t="s">
        <v>214</v>
      </c>
      <c r="L29" s="8"/>
      <c r="M29" s="8"/>
      <c r="N29" s="10">
        <v>1</v>
      </c>
      <c r="O29" s="113"/>
      <c r="P29" s="103"/>
      <c r="Q29" s="103"/>
      <c r="R29" s="8"/>
      <c r="S29" s="103"/>
      <c r="T29" s="103"/>
      <c r="U29" s="113"/>
      <c r="V29" s="110"/>
    </row>
    <row r="30" spans="2:22" x14ac:dyDescent="0.25">
      <c r="B30" s="145"/>
      <c r="C30" s="140"/>
      <c r="D30" s="140"/>
      <c r="E30" s="140"/>
      <c r="F30" s="140"/>
      <c r="G30" s="140"/>
      <c r="H30" s="103"/>
      <c r="I30" s="103"/>
      <c r="J30" s="44" t="s">
        <v>224</v>
      </c>
      <c r="K30" s="10" t="s">
        <v>214</v>
      </c>
      <c r="L30" s="8"/>
      <c r="M30" s="8"/>
      <c r="N30" s="10">
        <v>1</v>
      </c>
      <c r="O30" s="113"/>
      <c r="P30" s="103"/>
      <c r="Q30" s="103"/>
      <c r="R30" s="8"/>
      <c r="S30" s="103"/>
      <c r="T30" s="103"/>
      <c r="U30" s="113"/>
      <c r="V30" s="110"/>
    </row>
    <row r="31" spans="2:22" x14ac:dyDescent="0.25">
      <c r="B31" s="145"/>
      <c r="C31" s="140"/>
      <c r="D31" s="140"/>
      <c r="E31" s="140"/>
      <c r="F31" s="140"/>
      <c r="G31" s="140"/>
      <c r="H31" s="103"/>
      <c r="I31" s="103"/>
      <c r="J31" s="44" t="s">
        <v>225</v>
      </c>
      <c r="K31" s="10" t="s">
        <v>214</v>
      </c>
      <c r="L31" s="8"/>
      <c r="M31" s="8"/>
      <c r="N31" s="10">
        <v>1</v>
      </c>
      <c r="O31" s="113"/>
      <c r="P31" s="103"/>
      <c r="Q31" s="103"/>
      <c r="R31" s="8"/>
      <c r="S31" s="103"/>
      <c r="T31" s="103"/>
      <c r="U31" s="113"/>
      <c r="V31" s="110"/>
    </row>
    <row r="32" spans="2:22" x14ac:dyDescent="0.25">
      <c r="B32" s="145"/>
      <c r="C32" s="140"/>
      <c r="D32" s="140"/>
      <c r="E32" s="140"/>
      <c r="F32" s="140"/>
      <c r="G32" s="140"/>
      <c r="H32" s="103"/>
      <c r="I32" s="103"/>
      <c r="J32" s="44" t="s">
        <v>226</v>
      </c>
      <c r="K32" s="10" t="s">
        <v>214</v>
      </c>
      <c r="L32" s="8"/>
      <c r="M32" s="8"/>
      <c r="N32" s="10">
        <v>1</v>
      </c>
      <c r="O32" s="113"/>
      <c r="P32" s="103"/>
      <c r="Q32" s="103"/>
      <c r="R32" s="8"/>
      <c r="S32" s="103"/>
      <c r="T32" s="103"/>
      <c r="U32" s="113"/>
      <c r="V32" s="110"/>
    </row>
    <row r="33" spans="2:22" x14ac:dyDescent="0.25">
      <c r="B33" s="145"/>
      <c r="C33" s="140"/>
      <c r="D33" s="140"/>
      <c r="E33" s="140"/>
      <c r="F33" s="140"/>
      <c r="G33" s="140"/>
      <c r="H33" s="103"/>
      <c r="I33" s="103"/>
      <c r="J33" s="44" t="s">
        <v>228</v>
      </c>
      <c r="K33" s="10" t="s">
        <v>214</v>
      </c>
      <c r="L33" s="8"/>
      <c r="M33" s="8"/>
      <c r="N33" s="10">
        <v>1</v>
      </c>
      <c r="O33" s="113"/>
      <c r="P33" s="103"/>
      <c r="Q33" s="103"/>
      <c r="R33" s="8"/>
      <c r="S33" s="103"/>
      <c r="T33" s="103"/>
      <c r="U33" s="113"/>
      <c r="V33" s="110"/>
    </row>
    <row r="34" spans="2:22" x14ac:dyDescent="0.25">
      <c r="B34" s="145"/>
      <c r="C34" s="140"/>
      <c r="D34" s="140"/>
      <c r="E34" s="140"/>
      <c r="F34" s="140"/>
      <c r="G34" s="140"/>
      <c r="H34" s="103"/>
      <c r="I34" s="103"/>
      <c r="J34" s="44" t="s">
        <v>229</v>
      </c>
      <c r="K34" s="10" t="s">
        <v>214</v>
      </c>
      <c r="L34" s="8"/>
      <c r="M34" s="8"/>
      <c r="N34" s="10">
        <v>1</v>
      </c>
      <c r="O34" s="113"/>
      <c r="P34" s="103"/>
      <c r="Q34" s="103"/>
      <c r="R34" s="8"/>
      <c r="S34" s="103"/>
      <c r="T34" s="103"/>
      <c r="U34" s="113"/>
      <c r="V34" s="110"/>
    </row>
    <row r="35" spans="2:22" x14ac:dyDescent="0.25">
      <c r="B35" s="145"/>
      <c r="C35" s="140"/>
      <c r="D35" s="140"/>
      <c r="E35" s="140"/>
      <c r="F35" s="140"/>
      <c r="G35" s="140"/>
      <c r="H35" s="103"/>
      <c r="I35" s="103"/>
      <c r="J35" s="44" t="s">
        <v>230</v>
      </c>
      <c r="K35" s="10" t="s">
        <v>214</v>
      </c>
      <c r="L35" s="8"/>
      <c r="M35" s="8"/>
      <c r="N35" s="10">
        <v>1</v>
      </c>
      <c r="O35" s="113"/>
      <c r="P35" s="103"/>
      <c r="Q35" s="103"/>
      <c r="R35" s="8"/>
      <c r="S35" s="103"/>
      <c r="T35" s="103"/>
      <c r="U35" s="113"/>
      <c r="V35" s="110"/>
    </row>
    <row r="36" spans="2:22" x14ac:dyDescent="0.25">
      <c r="B36" s="145"/>
      <c r="C36" s="140"/>
      <c r="D36" s="140"/>
      <c r="E36" s="140"/>
      <c r="F36" s="140"/>
      <c r="G36" s="140"/>
      <c r="H36" s="103"/>
      <c r="I36" s="103"/>
      <c r="J36" s="44" t="s">
        <v>233</v>
      </c>
      <c r="K36" s="10" t="s">
        <v>214</v>
      </c>
      <c r="L36" s="8"/>
      <c r="M36" s="8"/>
      <c r="N36" s="10">
        <v>1</v>
      </c>
      <c r="O36" s="113"/>
      <c r="P36" s="103"/>
      <c r="Q36" s="103"/>
      <c r="R36" s="8"/>
      <c r="S36" s="103"/>
      <c r="T36" s="103"/>
      <c r="U36" s="113"/>
      <c r="V36" s="110"/>
    </row>
    <row r="37" spans="2:22" x14ac:dyDescent="0.25">
      <c r="B37" s="145"/>
      <c r="C37" s="140"/>
      <c r="D37" s="140"/>
      <c r="E37" s="140"/>
      <c r="F37" s="140"/>
      <c r="G37" s="140"/>
      <c r="H37" s="103"/>
      <c r="I37" s="103"/>
      <c r="J37" s="44" t="s">
        <v>234</v>
      </c>
      <c r="K37" s="10" t="s">
        <v>214</v>
      </c>
      <c r="L37" s="8"/>
      <c r="M37" s="8"/>
      <c r="N37" s="10">
        <v>1</v>
      </c>
      <c r="O37" s="113"/>
      <c r="P37" s="103"/>
      <c r="Q37" s="103"/>
      <c r="R37" s="8"/>
      <c r="S37" s="103"/>
      <c r="T37" s="103"/>
      <c r="U37" s="113"/>
      <c r="V37" s="110"/>
    </row>
    <row r="38" spans="2:22" x14ac:dyDescent="0.25">
      <c r="B38" s="145"/>
      <c r="C38" s="140"/>
      <c r="D38" s="140"/>
      <c r="E38" s="140"/>
      <c r="F38" s="140"/>
      <c r="G38" s="140"/>
      <c r="H38" s="103"/>
      <c r="I38" s="103"/>
      <c r="J38" s="44" t="s">
        <v>235</v>
      </c>
      <c r="K38" s="10" t="s">
        <v>214</v>
      </c>
      <c r="L38" s="8"/>
      <c r="M38" s="8"/>
      <c r="N38" s="10">
        <v>1</v>
      </c>
      <c r="O38" s="113"/>
      <c r="P38" s="103"/>
      <c r="Q38" s="103"/>
      <c r="R38" s="8"/>
      <c r="S38" s="103"/>
      <c r="T38" s="103"/>
      <c r="U38" s="113"/>
      <c r="V38" s="110"/>
    </row>
    <row r="39" spans="2:22" x14ac:dyDescent="0.25">
      <c r="B39" s="145"/>
      <c r="C39" s="140"/>
      <c r="D39" s="140"/>
      <c r="E39" s="140"/>
      <c r="F39" s="140"/>
      <c r="G39" s="140"/>
      <c r="H39" s="103"/>
      <c r="I39" s="103"/>
      <c r="J39" s="44" t="s">
        <v>236</v>
      </c>
      <c r="K39" s="10" t="s">
        <v>214</v>
      </c>
      <c r="L39" s="8"/>
      <c r="M39" s="8"/>
      <c r="N39" s="10">
        <v>1</v>
      </c>
      <c r="O39" s="113"/>
      <c r="P39" s="103"/>
      <c r="Q39" s="103"/>
      <c r="R39" s="8"/>
      <c r="S39" s="103"/>
      <c r="T39" s="103"/>
      <c r="U39" s="113"/>
      <c r="V39" s="110"/>
    </row>
    <row r="40" spans="2:22" x14ac:dyDescent="0.25">
      <c r="B40" s="145"/>
      <c r="C40" s="140"/>
      <c r="D40" s="140"/>
      <c r="E40" s="140"/>
      <c r="F40" s="140"/>
      <c r="G40" s="140"/>
      <c r="H40" s="103"/>
      <c r="I40" s="103"/>
      <c r="J40" s="44" t="s">
        <v>237</v>
      </c>
      <c r="K40" s="10" t="s">
        <v>214</v>
      </c>
      <c r="L40" s="8"/>
      <c r="M40" s="8"/>
      <c r="N40" s="10">
        <v>1</v>
      </c>
      <c r="O40" s="113"/>
      <c r="P40" s="103"/>
      <c r="Q40" s="103"/>
      <c r="R40" s="8"/>
      <c r="S40" s="103"/>
      <c r="T40" s="103"/>
      <c r="U40" s="113"/>
      <c r="V40" s="110"/>
    </row>
    <row r="41" spans="2:22" x14ac:dyDescent="0.25">
      <c r="B41" s="145"/>
      <c r="C41" s="140"/>
      <c r="D41" s="140"/>
      <c r="E41" s="140"/>
      <c r="F41" s="140"/>
      <c r="G41" s="140"/>
      <c r="H41" s="103"/>
      <c r="I41" s="103"/>
      <c r="J41" s="44" t="s">
        <v>238</v>
      </c>
      <c r="K41" s="10" t="s">
        <v>214</v>
      </c>
      <c r="L41" s="8"/>
      <c r="M41" s="8"/>
      <c r="N41" s="10">
        <v>1</v>
      </c>
      <c r="O41" s="113"/>
      <c r="P41" s="103"/>
      <c r="Q41" s="103"/>
      <c r="R41" s="8"/>
      <c r="S41" s="103"/>
      <c r="T41" s="103"/>
      <c r="U41" s="113"/>
      <c r="V41" s="110"/>
    </row>
    <row r="42" spans="2:22" x14ac:dyDescent="0.25">
      <c r="B42" s="145"/>
      <c r="C42" s="140"/>
      <c r="D42" s="140"/>
      <c r="E42" s="140"/>
      <c r="F42" s="140"/>
      <c r="G42" s="140"/>
      <c r="H42" s="103"/>
      <c r="I42" s="103"/>
      <c r="J42" s="44" t="s">
        <v>239</v>
      </c>
      <c r="K42" s="10" t="s">
        <v>214</v>
      </c>
      <c r="L42" s="8"/>
      <c r="M42" s="8"/>
      <c r="N42" s="10">
        <v>1</v>
      </c>
      <c r="O42" s="113"/>
      <c r="P42" s="103"/>
      <c r="Q42" s="103"/>
      <c r="R42" s="8"/>
      <c r="S42" s="103"/>
      <c r="T42" s="103"/>
      <c r="U42" s="113"/>
      <c r="V42" s="110"/>
    </row>
    <row r="43" spans="2:22" x14ac:dyDescent="0.25">
      <c r="B43" s="145"/>
      <c r="C43" s="140"/>
      <c r="D43" s="140"/>
      <c r="E43" s="140"/>
      <c r="F43" s="140"/>
      <c r="G43" s="140"/>
      <c r="H43" s="103"/>
      <c r="I43" s="103"/>
      <c r="J43" s="44" t="s">
        <v>240</v>
      </c>
      <c r="K43" s="10" t="s">
        <v>214</v>
      </c>
      <c r="L43" s="8"/>
      <c r="M43" s="8"/>
      <c r="N43" s="10">
        <v>1</v>
      </c>
      <c r="O43" s="113"/>
      <c r="P43" s="103"/>
      <c r="Q43" s="103"/>
      <c r="R43" s="8"/>
      <c r="S43" s="103"/>
      <c r="T43" s="103"/>
      <c r="U43" s="113"/>
      <c r="V43" s="110"/>
    </row>
    <row r="44" spans="2:22" x14ac:dyDescent="0.25">
      <c r="B44" s="145"/>
      <c r="C44" s="140"/>
      <c r="D44" s="140"/>
      <c r="E44" s="140"/>
      <c r="F44" s="140"/>
      <c r="G44" s="140"/>
      <c r="H44" s="103"/>
      <c r="I44" s="103"/>
      <c r="J44" s="44" t="s">
        <v>241</v>
      </c>
      <c r="K44" s="10" t="s">
        <v>214</v>
      </c>
      <c r="L44" s="8"/>
      <c r="M44" s="8"/>
      <c r="N44" s="10">
        <v>1</v>
      </c>
      <c r="O44" s="113"/>
      <c r="P44" s="103"/>
      <c r="Q44" s="103"/>
      <c r="R44" s="8"/>
      <c r="S44" s="103"/>
      <c r="T44" s="103"/>
      <c r="U44" s="113"/>
      <c r="V44" s="110"/>
    </row>
    <row r="45" spans="2:22" x14ac:dyDescent="0.25">
      <c r="B45" s="145"/>
      <c r="C45" s="140"/>
      <c r="D45" s="140"/>
      <c r="E45" s="140"/>
      <c r="F45" s="140"/>
      <c r="G45" s="140"/>
      <c r="H45" s="103"/>
      <c r="I45" s="103"/>
      <c r="J45" s="44" t="s">
        <v>242</v>
      </c>
      <c r="K45" s="10" t="s">
        <v>214</v>
      </c>
      <c r="L45" s="8"/>
      <c r="M45" s="8"/>
      <c r="N45" s="10">
        <v>1</v>
      </c>
      <c r="O45" s="113"/>
      <c r="P45" s="103"/>
      <c r="Q45" s="103"/>
      <c r="R45" s="8"/>
      <c r="S45" s="103"/>
      <c r="T45" s="103"/>
      <c r="U45" s="113"/>
      <c r="V45" s="110"/>
    </row>
    <row r="46" spans="2:22" x14ac:dyDescent="0.25">
      <c r="B46" s="145"/>
      <c r="C46" s="140"/>
      <c r="D46" s="140"/>
      <c r="E46" s="140"/>
      <c r="F46" s="140"/>
      <c r="G46" s="140"/>
      <c r="H46" s="103"/>
      <c r="I46" s="103"/>
      <c r="J46" s="44" t="s">
        <v>243</v>
      </c>
      <c r="K46" s="10" t="s">
        <v>214</v>
      </c>
      <c r="L46" s="8"/>
      <c r="M46" s="8"/>
      <c r="N46" s="10">
        <v>1</v>
      </c>
      <c r="O46" s="113"/>
      <c r="P46" s="103"/>
      <c r="Q46" s="103"/>
      <c r="R46" s="8"/>
      <c r="S46" s="103"/>
      <c r="T46" s="103"/>
      <c r="U46" s="113"/>
      <c r="V46" s="110"/>
    </row>
    <row r="47" spans="2:22" x14ac:dyDescent="0.25">
      <c r="B47" s="145"/>
      <c r="C47" s="140"/>
      <c r="D47" s="140"/>
      <c r="E47" s="140"/>
      <c r="F47" s="140"/>
      <c r="G47" s="140"/>
      <c r="H47" s="103"/>
      <c r="I47" s="103"/>
      <c r="J47" s="44" t="s">
        <v>244</v>
      </c>
      <c r="K47" s="10" t="s">
        <v>214</v>
      </c>
      <c r="L47" s="8"/>
      <c r="M47" s="8"/>
      <c r="N47" s="10">
        <v>1</v>
      </c>
      <c r="O47" s="113"/>
      <c r="P47" s="103"/>
      <c r="Q47" s="103"/>
      <c r="R47" s="8"/>
      <c r="S47" s="103"/>
      <c r="T47" s="103"/>
      <c r="U47" s="113"/>
      <c r="V47" s="110"/>
    </row>
    <row r="48" spans="2:22" x14ac:dyDescent="0.25">
      <c r="B48" s="145"/>
      <c r="C48" s="140"/>
      <c r="D48" s="140"/>
      <c r="E48" s="140"/>
      <c r="F48" s="140"/>
      <c r="G48" s="140"/>
      <c r="H48" s="103"/>
      <c r="I48" s="103"/>
      <c r="J48" s="44" t="s">
        <v>245</v>
      </c>
      <c r="K48" s="10" t="s">
        <v>214</v>
      </c>
      <c r="L48" s="8"/>
      <c r="M48" s="8"/>
      <c r="N48" s="10">
        <v>1</v>
      </c>
      <c r="O48" s="113"/>
      <c r="P48" s="103"/>
      <c r="Q48" s="103"/>
      <c r="R48" s="8"/>
      <c r="S48" s="103"/>
      <c r="T48" s="103"/>
      <c r="U48" s="113"/>
      <c r="V48" s="110"/>
    </row>
    <row r="49" spans="2:22" ht="15.75" thickBot="1" x14ac:dyDescent="0.3">
      <c r="B49" s="145"/>
      <c r="C49" s="140"/>
      <c r="D49" s="140"/>
      <c r="E49" s="140"/>
      <c r="F49" s="140"/>
      <c r="G49" s="140"/>
      <c r="H49" s="151"/>
      <c r="I49" s="151"/>
      <c r="J49" s="90" t="s">
        <v>111</v>
      </c>
      <c r="K49" s="41" t="s">
        <v>214</v>
      </c>
      <c r="L49" s="91"/>
      <c r="M49" s="91"/>
      <c r="N49" s="41">
        <v>1</v>
      </c>
      <c r="O49" s="152"/>
      <c r="P49" s="151"/>
      <c r="Q49" s="151"/>
      <c r="R49" s="91"/>
      <c r="S49" s="151"/>
      <c r="T49" s="151"/>
      <c r="U49" s="152"/>
      <c r="V49" s="153"/>
    </row>
    <row r="50" spans="2:22" x14ac:dyDescent="0.25">
      <c r="B50" s="99">
        <v>4</v>
      </c>
      <c r="C50" s="102">
        <v>4</v>
      </c>
      <c r="D50" s="102" t="s">
        <v>259</v>
      </c>
      <c r="E50" s="102">
        <v>1</v>
      </c>
      <c r="F50" s="102" t="s">
        <v>266</v>
      </c>
      <c r="G50" s="102" t="s">
        <v>268</v>
      </c>
      <c r="H50" s="102" t="s">
        <v>324</v>
      </c>
      <c r="I50" s="102" t="s">
        <v>269</v>
      </c>
      <c r="J50" s="46" t="s">
        <v>158</v>
      </c>
      <c r="K50" s="45" t="s">
        <v>214</v>
      </c>
      <c r="L50" s="84"/>
      <c r="M50" s="84" t="s">
        <v>165</v>
      </c>
      <c r="N50" s="45">
        <v>1</v>
      </c>
      <c r="O50" s="85"/>
      <c r="P50" s="139" t="s">
        <v>231</v>
      </c>
      <c r="Q50" s="139" t="s">
        <v>66</v>
      </c>
      <c r="R50" s="85"/>
      <c r="S50" s="139" t="s">
        <v>246</v>
      </c>
      <c r="T50" s="102">
        <f xml:space="preserve"> SUM(N50:N52)</f>
        <v>3</v>
      </c>
      <c r="U50" s="142"/>
      <c r="V50" s="148" t="s">
        <v>319</v>
      </c>
    </row>
    <row r="51" spans="2:22" x14ac:dyDescent="0.25">
      <c r="B51" s="100"/>
      <c r="C51" s="103"/>
      <c r="D51" s="103"/>
      <c r="E51" s="103"/>
      <c r="F51" s="103"/>
      <c r="G51" s="103"/>
      <c r="H51" s="103"/>
      <c r="I51" s="103"/>
      <c r="J51" s="44" t="s">
        <v>258</v>
      </c>
      <c r="K51" s="10" t="s">
        <v>214</v>
      </c>
      <c r="L51" s="9"/>
      <c r="M51" s="9" t="s">
        <v>322</v>
      </c>
      <c r="N51" s="10">
        <v>1</v>
      </c>
      <c r="O51" s="8"/>
      <c r="P51" s="140"/>
      <c r="Q51" s="140"/>
      <c r="R51" s="8"/>
      <c r="S51" s="140"/>
      <c r="T51" s="103"/>
      <c r="U51" s="143"/>
      <c r="V51" s="149"/>
    </row>
    <row r="52" spans="2:22" ht="15.75" thickBot="1" x14ac:dyDescent="0.3">
      <c r="B52" s="101"/>
      <c r="C52" s="104"/>
      <c r="D52" s="104"/>
      <c r="E52" s="104"/>
      <c r="F52" s="104"/>
      <c r="G52" s="104"/>
      <c r="H52" s="104"/>
      <c r="I52" s="104"/>
      <c r="J52" s="48" t="s">
        <v>111</v>
      </c>
      <c r="K52" s="47" t="s">
        <v>214</v>
      </c>
      <c r="L52" s="11"/>
      <c r="M52" s="11" t="s">
        <v>322</v>
      </c>
      <c r="N52" s="47">
        <v>1</v>
      </c>
      <c r="O52" s="78"/>
      <c r="P52" s="141"/>
      <c r="Q52" s="141"/>
      <c r="R52" s="78"/>
      <c r="S52" s="141"/>
      <c r="T52" s="104"/>
      <c r="U52" s="144"/>
      <c r="V52" s="150"/>
    </row>
    <row r="53" spans="2:22" x14ac:dyDescent="0.25">
      <c r="B53" s="145">
        <v>5</v>
      </c>
      <c r="C53" s="140">
        <v>4</v>
      </c>
      <c r="D53" s="140" t="s">
        <v>259</v>
      </c>
      <c r="E53" s="140">
        <v>1</v>
      </c>
      <c r="F53" s="140" t="s">
        <v>14</v>
      </c>
      <c r="G53" s="140" t="s">
        <v>15</v>
      </c>
      <c r="H53" s="140" t="s">
        <v>263</v>
      </c>
      <c r="I53" s="140" t="s">
        <v>264</v>
      </c>
      <c r="J53" s="83" t="s">
        <v>122</v>
      </c>
      <c r="K53" s="82" t="s">
        <v>12</v>
      </c>
      <c r="L53" s="86" t="s">
        <v>126</v>
      </c>
      <c r="M53" s="86" t="s">
        <v>125</v>
      </c>
      <c r="N53" s="82"/>
      <c r="O53" s="82">
        <v>2</v>
      </c>
      <c r="P53" s="80" t="s">
        <v>188</v>
      </c>
      <c r="Q53" s="126" t="s">
        <v>66</v>
      </c>
      <c r="R53" s="80"/>
      <c r="S53" s="126" t="s">
        <v>246</v>
      </c>
      <c r="T53" s="126"/>
      <c r="U53" s="126">
        <f>SUM(O53:O64)</f>
        <v>50</v>
      </c>
      <c r="V53" s="149" t="s">
        <v>320</v>
      </c>
    </row>
    <row r="54" spans="2:22" x14ac:dyDescent="0.25">
      <c r="B54" s="145"/>
      <c r="C54" s="140"/>
      <c r="D54" s="140"/>
      <c r="E54" s="140"/>
      <c r="F54" s="140"/>
      <c r="G54" s="140"/>
      <c r="H54" s="140"/>
      <c r="I54" s="140"/>
      <c r="J54" s="44" t="s">
        <v>127</v>
      </c>
      <c r="K54" s="9" t="s">
        <v>12</v>
      </c>
      <c r="L54" s="49" t="s">
        <v>128</v>
      </c>
      <c r="M54" s="49" t="s">
        <v>167</v>
      </c>
      <c r="N54" s="9"/>
      <c r="O54" s="9">
        <v>2</v>
      </c>
      <c r="P54" s="10" t="s">
        <v>188</v>
      </c>
      <c r="Q54" s="103"/>
      <c r="R54" s="10"/>
      <c r="S54" s="103"/>
      <c r="T54" s="103"/>
      <c r="U54" s="103"/>
      <c r="V54" s="149"/>
    </row>
    <row r="55" spans="2:22" x14ac:dyDescent="0.25">
      <c r="B55" s="145"/>
      <c r="C55" s="140"/>
      <c r="D55" s="140"/>
      <c r="E55" s="140"/>
      <c r="F55" s="140"/>
      <c r="G55" s="140"/>
      <c r="H55" s="140"/>
      <c r="I55" s="140"/>
      <c r="J55" s="44" t="s">
        <v>129</v>
      </c>
      <c r="K55" s="9" t="s">
        <v>12</v>
      </c>
      <c r="L55" s="49" t="s">
        <v>130</v>
      </c>
      <c r="M55" s="49" t="s">
        <v>167</v>
      </c>
      <c r="N55" s="9"/>
      <c r="O55" s="9">
        <v>2</v>
      </c>
      <c r="P55" s="10" t="s">
        <v>188</v>
      </c>
      <c r="Q55" s="103"/>
      <c r="R55" s="10"/>
      <c r="S55" s="103"/>
      <c r="T55" s="103"/>
      <c r="U55" s="103"/>
      <c r="V55" s="149"/>
    </row>
    <row r="56" spans="2:22" x14ac:dyDescent="0.25">
      <c r="B56" s="145"/>
      <c r="C56" s="140"/>
      <c r="D56" s="140"/>
      <c r="E56" s="140"/>
      <c r="F56" s="140"/>
      <c r="G56" s="140"/>
      <c r="H56" s="140"/>
      <c r="I56" s="140"/>
      <c r="J56" s="44" t="s">
        <v>131</v>
      </c>
      <c r="K56" s="9" t="s">
        <v>12</v>
      </c>
      <c r="L56" s="49" t="s">
        <v>132</v>
      </c>
      <c r="M56" s="49" t="s">
        <v>12</v>
      </c>
      <c r="N56" s="9"/>
      <c r="O56" s="9">
        <v>1</v>
      </c>
      <c r="P56" s="10" t="s">
        <v>189</v>
      </c>
      <c r="Q56" s="103"/>
      <c r="R56" s="10"/>
      <c r="S56" s="103"/>
      <c r="T56" s="103"/>
      <c r="U56" s="103"/>
      <c r="V56" s="149"/>
    </row>
    <row r="57" spans="2:22" x14ac:dyDescent="0.25">
      <c r="B57" s="145"/>
      <c r="C57" s="140"/>
      <c r="D57" s="140"/>
      <c r="E57" s="140"/>
      <c r="F57" s="140"/>
      <c r="G57" s="140"/>
      <c r="H57" s="140"/>
      <c r="I57" s="140"/>
      <c r="J57" s="44" t="s">
        <v>134</v>
      </c>
      <c r="K57" s="9" t="s">
        <v>12</v>
      </c>
      <c r="L57" s="49" t="s">
        <v>133</v>
      </c>
      <c r="M57" s="49" t="s">
        <v>12</v>
      </c>
      <c r="N57" s="9"/>
      <c r="O57" s="9">
        <v>1</v>
      </c>
      <c r="P57" s="10" t="s">
        <v>188</v>
      </c>
      <c r="Q57" s="103"/>
      <c r="R57" s="10"/>
      <c r="S57" s="103"/>
      <c r="T57" s="103"/>
      <c r="U57" s="103"/>
      <c r="V57" s="149"/>
    </row>
    <row r="58" spans="2:22" x14ac:dyDescent="0.25">
      <c r="B58" s="145"/>
      <c r="C58" s="140"/>
      <c r="D58" s="140"/>
      <c r="E58" s="140"/>
      <c r="F58" s="140"/>
      <c r="G58" s="140"/>
      <c r="H58" s="140"/>
      <c r="I58" s="140"/>
      <c r="J58" s="44" t="s">
        <v>135</v>
      </c>
      <c r="K58" s="9" t="s">
        <v>12</v>
      </c>
      <c r="L58" s="49" t="s">
        <v>138</v>
      </c>
      <c r="M58" s="49" t="s">
        <v>12</v>
      </c>
      <c r="N58" s="9"/>
      <c r="O58" s="9">
        <v>1</v>
      </c>
      <c r="P58" s="10" t="s">
        <v>188</v>
      </c>
      <c r="Q58" s="103"/>
      <c r="R58" s="10"/>
      <c r="S58" s="103"/>
      <c r="T58" s="103"/>
      <c r="U58" s="103"/>
      <c r="V58" s="149"/>
    </row>
    <row r="59" spans="2:22" x14ac:dyDescent="0.25">
      <c r="B59" s="145"/>
      <c r="C59" s="140"/>
      <c r="D59" s="140"/>
      <c r="E59" s="140"/>
      <c r="F59" s="140"/>
      <c r="G59" s="140"/>
      <c r="H59" s="140"/>
      <c r="I59" s="140"/>
      <c r="J59" s="44" t="s">
        <v>137</v>
      </c>
      <c r="K59" s="9" t="s">
        <v>12</v>
      </c>
      <c r="L59" s="9" t="s">
        <v>140</v>
      </c>
      <c r="M59" s="9"/>
      <c r="N59" s="9"/>
      <c r="O59" s="9">
        <v>2</v>
      </c>
      <c r="P59" s="10" t="s">
        <v>188</v>
      </c>
      <c r="Q59" s="103"/>
      <c r="R59" s="10"/>
      <c r="S59" s="103"/>
      <c r="T59" s="103"/>
      <c r="U59" s="103"/>
      <c r="V59" s="149"/>
    </row>
    <row r="60" spans="2:22" x14ac:dyDescent="0.25">
      <c r="B60" s="145"/>
      <c r="C60" s="140"/>
      <c r="D60" s="140"/>
      <c r="E60" s="140"/>
      <c r="F60" s="140"/>
      <c r="G60" s="140"/>
      <c r="H60" s="140"/>
      <c r="I60" s="140"/>
      <c r="J60" s="44" t="s">
        <v>157</v>
      </c>
      <c r="K60" s="9" t="s">
        <v>12</v>
      </c>
      <c r="L60" s="9" t="s">
        <v>12</v>
      </c>
      <c r="M60" s="9" t="s">
        <v>165</v>
      </c>
      <c r="N60" s="9"/>
      <c r="O60" s="9">
        <v>1</v>
      </c>
      <c r="P60" s="10" t="s">
        <v>189</v>
      </c>
      <c r="Q60" s="103"/>
      <c r="R60" s="10"/>
      <c r="S60" s="103"/>
      <c r="T60" s="103"/>
      <c r="U60" s="103"/>
      <c r="V60" s="149"/>
    </row>
    <row r="61" spans="2:22" x14ac:dyDescent="0.25">
      <c r="B61" s="145"/>
      <c r="C61" s="140"/>
      <c r="D61" s="140"/>
      <c r="E61" s="140"/>
      <c r="F61" s="140"/>
      <c r="G61" s="140"/>
      <c r="H61" s="140"/>
      <c r="I61" s="140"/>
      <c r="J61" s="44" t="s">
        <v>158</v>
      </c>
      <c r="K61" s="9" t="s">
        <v>12</v>
      </c>
      <c r="L61" s="9" t="s">
        <v>12</v>
      </c>
      <c r="M61" s="9" t="s">
        <v>165</v>
      </c>
      <c r="N61" s="9"/>
      <c r="O61" s="9">
        <v>1</v>
      </c>
      <c r="P61" s="10" t="s">
        <v>189</v>
      </c>
      <c r="Q61" s="103"/>
      <c r="R61" s="10"/>
      <c r="S61" s="103"/>
      <c r="T61" s="103"/>
      <c r="U61" s="103"/>
      <c r="V61" s="149"/>
    </row>
    <row r="62" spans="2:22" x14ac:dyDescent="0.25">
      <c r="B62" s="145"/>
      <c r="C62" s="140"/>
      <c r="D62" s="140"/>
      <c r="E62" s="140"/>
      <c r="F62" s="140"/>
      <c r="G62" s="140"/>
      <c r="H62" s="140"/>
      <c r="I62" s="140"/>
      <c r="J62" s="44" t="s">
        <v>159</v>
      </c>
      <c r="K62" s="9" t="s">
        <v>12</v>
      </c>
      <c r="L62" s="9" t="s">
        <v>12</v>
      </c>
      <c r="M62" s="9" t="s">
        <v>162</v>
      </c>
      <c r="N62" s="9"/>
      <c r="O62" s="9">
        <v>1</v>
      </c>
      <c r="P62" s="10" t="s">
        <v>189</v>
      </c>
      <c r="Q62" s="103"/>
      <c r="R62" s="10"/>
      <c r="S62" s="103"/>
      <c r="T62" s="103"/>
      <c r="U62" s="103"/>
      <c r="V62" s="149"/>
    </row>
    <row r="63" spans="2:22" x14ac:dyDescent="0.25">
      <c r="B63" s="145"/>
      <c r="C63" s="140"/>
      <c r="D63" s="140"/>
      <c r="E63" s="140"/>
      <c r="F63" s="140"/>
      <c r="G63" s="140"/>
      <c r="H63" s="140"/>
      <c r="I63" s="140"/>
      <c r="J63" s="44" t="s">
        <v>111</v>
      </c>
      <c r="K63" s="9" t="s">
        <v>12</v>
      </c>
      <c r="L63" s="9" t="s">
        <v>12</v>
      </c>
      <c r="M63" s="9" t="s">
        <v>166</v>
      </c>
      <c r="N63" s="9"/>
      <c r="O63" s="9">
        <v>1</v>
      </c>
      <c r="P63" s="10" t="s">
        <v>189</v>
      </c>
      <c r="Q63" s="103"/>
      <c r="R63" s="10"/>
      <c r="S63" s="103"/>
      <c r="T63" s="103"/>
      <c r="U63" s="103"/>
      <c r="V63" s="149"/>
    </row>
    <row r="64" spans="2:22" ht="15.75" thickBot="1" x14ac:dyDescent="0.3">
      <c r="B64" s="145"/>
      <c r="C64" s="140"/>
      <c r="D64" s="140"/>
      <c r="E64" s="140"/>
      <c r="F64" s="140"/>
      <c r="G64" s="140"/>
      <c r="H64" s="140"/>
      <c r="I64" s="140"/>
      <c r="J64" s="90" t="s">
        <v>190</v>
      </c>
      <c r="K64" s="9" t="s">
        <v>12</v>
      </c>
      <c r="L64" s="81"/>
      <c r="M64" s="81"/>
      <c r="N64" s="81"/>
      <c r="O64" s="81">
        <v>35</v>
      </c>
      <c r="P64" s="41"/>
      <c r="Q64" s="151"/>
      <c r="R64" s="41"/>
      <c r="S64" s="151"/>
      <c r="T64" s="151"/>
      <c r="U64" s="151"/>
      <c r="V64" s="149"/>
    </row>
    <row r="65" spans="2:22" x14ac:dyDescent="0.25">
      <c r="B65" s="99">
        <v>6</v>
      </c>
      <c r="C65" s="102">
        <v>4</v>
      </c>
      <c r="D65" s="102" t="s">
        <v>259</v>
      </c>
      <c r="E65" s="102">
        <v>1</v>
      </c>
      <c r="F65" s="102" t="s">
        <v>14</v>
      </c>
      <c r="G65" s="102" t="s">
        <v>17</v>
      </c>
      <c r="H65" s="102" t="s">
        <v>263</v>
      </c>
      <c r="I65" s="139" t="s">
        <v>143</v>
      </c>
      <c r="J65" s="46" t="s">
        <v>122</v>
      </c>
      <c r="K65" s="84"/>
      <c r="L65" s="88" t="s">
        <v>126</v>
      </c>
      <c r="M65" s="88" t="s">
        <v>125</v>
      </c>
      <c r="N65" s="84"/>
      <c r="O65" s="84">
        <v>2</v>
      </c>
      <c r="P65" s="45" t="s">
        <v>188</v>
      </c>
      <c r="Q65" s="102" t="s">
        <v>66</v>
      </c>
      <c r="R65" s="45"/>
      <c r="S65" s="102" t="s">
        <v>246</v>
      </c>
      <c r="T65" s="102"/>
      <c r="U65" s="102">
        <f>SUM(O65:O76)</f>
        <v>50</v>
      </c>
      <c r="V65" s="148" t="s">
        <v>320</v>
      </c>
    </row>
    <row r="66" spans="2:22" x14ac:dyDescent="0.25">
      <c r="B66" s="100"/>
      <c r="C66" s="103"/>
      <c r="D66" s="103"/>
      <c r="E66" s="103"/>
      <c r="F66" s="103"/>
      <c r="G66" s="103"/>
      <c r="H66" s="103"/>
      <c r="I66" s="140"/>
      <c r="J66" s="44" t="s">
        <v>127</v>
      </c>
      <c r="K66" s="9"/>
      <c r="L66" s="49" t="s">
        <v>128</v>
      </c>
      <c r="M66" s="49" t="s">
        <v>167</v>
      </c>
      <c r="N66" s="9"/>
      <c r="O66" s="9">
        <v>2</v>
      </c>
      <c r="P66" s="10" t="s">
        <v>188</v>
      </c>
      <c r="Q66" s="103"/>
      <c r="R66" s="10"/>
      <c r="S66" s="103"/>
      <c r="T66" s="103"/>
      <c r="U66" s="103"/>
      <c r="V66" s="149"/>
    </row>
    <row r="67" spans="2:22" x14ac:dyDescent="0.25">
      <c r="B67" s="100"/>
      <c r="C67" s="103"/>
      <c r="D67" s="103"/>
      <c r="E67" s="103"/>
      <c r="F67" s="103"/>
      <c r="G67" s="103"/>
      <c r="H67" s="103"/>
      <c r="I67" s="140"/>
      <c r="J67" s="44" t="s">
        <v>129</v>
      </c>
      <c r="K67" s="9"/>
      <c r="L67" s="49" t="s">
        <v>130</v>
      </c>
      <c r="M67" s="49" t="s">
        <v>167</v>
      </c>
      <c r="N67" s="9"/>
      <c r="O67" s="9">
        <v>2</v>
      </c>
      <c r="P67" s="10" t="s">
        <v>188</v>
      </c>
      <c r="Q67" s="103"/>
      <c r="R67" s="10"/>
      <c r="S67" s="103"/>
      <c r="T67" s="103"/>
      <c r="U67" s="103"/>
      <c r="V67" s="149"/>
    </row>
    <row r="68" spans="2:22" x14ac:dyDescent="0.25">
      <c r="B68" s="100"/>
      <c r="C68" s="103"/>
      <c r="D68" s="103"/>
      <c r="E68" s="103"/>
      <c r="F68" s="103"/>
      <c r="G68" s="103"/>
      <c r="H68" s="103"/>
      <c r="I68" s="140"/>
      <c r="J68" s="44" t="s">
        <v>131</v>
      </c>
      <c r="K68" s="9"/>
      <c r="L68" s="49" t="s">
        <v>132</v>
      </c>
      <c r="M68" s="49" t="s">
        <v>12</v>
      </c>
      <c r="N68" s="9"/>
      <c r="O68" s="9">
        <v>1</v>
      </c>
      <c r="P68" s="10" t="s">
        <v>189</v>
      </c>
      <c r="Q68" s="103"/>
      <c r="R68" s="10"/>
      <c r="S68" s="103"/>
      <c r="T68" s="103"/>
      <c r="U68" s="103"/>
      <c r="V68" s="149"/>
    </row>
    <row r="69" spans="2:22" x14ac:dyDescent="0.25">
      <c r="B69" s="100"/>
      <c r="C69" s="103"/>
      <c r="D69" s="103"/>
      <c r="E69" s="103"/>
      <c r="F69" s="103"/>
      <c r="G69" s="103"/>
      <c r="H69" s="103"/>
      <c r="I69" s="140"/>
      <c r="J69" s="44" t="s">
        <v>134</v>
      </c>
      <c r="K69" s="9"/>
      <c r="L69" s="49" t="s">
        <v>133</v>
      </c>
      <c r="M69" s="49" t="s">
        <v>12</v>
      </c>
      <c r="N69" s="9"/>
      <c r="O69" s="9">
        <v>1</v>
      </c>
      <c r="P69" s="10" t="s">
        <v>188</v>
      </c>
      <c r="Q69" s="103"/>
      <c r="R69" s="10"/>
      <c r="S69" s="103"/>
      <c r="T69" s="103"/>
      <c r="U69" s="103"/>
      <c r="V69" s="149"/>
    </row>
    <row r="70" spans="2:22" x14ac:dyDescent="0.25">
      <c r="B70" s="100"/>
      <c r="C70" s="103"/>
      <c r="D70" s="103"/>
      <c r="E70" s="103"/>
      <c r="F70" s="103"/>
      <c r="G70" s="103"/>
      <c r="H70" s="103"/>
      <c r="I70" s="140"/>
      <c r="J70" s="44" t="s">
        <v>135</v>
      </c>
      <c r="K70" s="9"/>
      <c r="L70" s="49" t="s">
        <v>138</v>
      </c>
      <c r="M70" s="49" t="s">
        <v>12</v>
      </c>
      <c r="N70" s="9"/>
      <c r="O70" s="9">
        <v>1</v>
      </c>
      <c r="P70" s="10" t="s">
        <v>188</v>
      </c>
      <c r="Q70" s="103"/>
      <c r="R70" s="10"/>
      <c r="S70" s="103"/>
      <c r="T70" s="103"/>
      <c r="U70" s="103"/>
      <c r="V70" s="149"/>
    </row>
    <row r="71" spans="2:22" x14ac:dyDescent="0.25">
      <c r="B71" s="100"/>
      <c r="C71" s="103"/>
      <c r="D71" s="103"/>
      <c r="E71" s="103"/>
      <c r="F71" s="103"/>
      <c r="G71" s="103"/>
      <c r="H71" s="103"/>
      <c r="I71" s="140"/>
      <c r="J71" s="44" t="s">
        <v>137</v>
      </c>
      <c r="K71" s="9"/>
      <c r="L71" s="9" t="s">
        <v>140</v>
      </c>
      <c r="M71" s="9"/>
      <c r="N71" s="9"/>
      <c r="O71" s="9">
        <v>2</v>
      </c>
      <c r="P71" s="10" t="s">
        <v>188</v>
      </c>
      <c r="Q71" s="103"/>
      <c r="R71" s="10"/>
      <c r="S71" s="103"/>
      <c r="T71" s="103"/>
      <c r="U71" s="103"/>
      <c r="V71" s="149"/>
    </row>
    <row r="72" spans="2:22" x14ac:dyDescent="0.25">
      <c r="B72" s="100"/>
      <c r="C72" s="103"/>
      <c r="D72" s="103"/>
      <c r="E72" s="103"/>
      <c r="F72" s="103"/>
      <c r="G72" s="103"/>
      <c r="H72" s="103"/>
      <c r="I72" s="140"/>
      <c r="J72" s="44" t="s">
        <v>157</v>
      </c>
      <c r="K72" s="9"/>
      <c r="L72" s="9" t="s">
        <v>12</v>
      </c>
      <c r="M72" s="9" t="s">
        <v>165</v>
      </c>
      <c r="N72" s="9"/>
      <c r="O72" s="9">
        <v>1</v>
      </c>
      <c r="P72" s="10" t="s">
        <v>189</v>
      </c>
      <c r="Q72" s="103"/>
      <c r="R72" s="10"/>
      <c r="S72" s="103"/>
      <c r="T72" s="103"/>
      <c r="U72" s="103"/>
      <c r="V72" s="149"/>
    </row>
    <row r="73" spans="2:22" x14ac:dyDescent="0.25">
      <c r="B73" s="100"/>
      <c r="C73" s="103"/>
      <c r="D73" s="103"/>
      <c r="E73" s="103"/>
      <c r="F73" s="103"/>
      <c r="G73" s="103"/>
      <c r="H73" s="103"/>
      <c r="I73" s="140"/>
      <c r="J73" s="44" t="s">
        <v>158</v>
      </c>
      <c r="K73" s="9"/>
      <c r="L73" s="9" t="s">
        <v>12</v>
      </c>
      <c r="M73" s="9" t="s">
        <v>165</v>
      </c>
      <c r="N73" s="9"/>
      <c r="O73" s="9">
        <v>1</v>
      </c>
      <c r="P73" s="10" t="s">
        <v>189</v>
      </c>
      <c r="Q73" s="103"/>
      <c r="R73" s="10"/>
      <c r="S73" s="103"/>
      <c r="T73" s="103"/>
      <c r="U73" s="103"/>
      <c r="V73" s="149"/>
    </row>
    <row r="74" spans="2:22" x14ac:dyDescent="0.25">
      <c r="B74" s="100"/>
      <c r="C74" s="103"/>
      <c r="D74" s="103"/>
      <c r="E74" s="103"/>
      <c r="F74" s="103"/>
      <c r="G74" s="103"/>
      <c r="H74" s="103"/>
      <c r="I74" s="140"/>
      <c r="J74" s="44" t="s">
        <v>159</v>
      </c>
      <c r="K74" s="9"/>
      <c r="L74" s="9" t="s">
        <v>12</v>
      </c>
      <c r="M74" s="9" t="s">
        <v>162</v>
      </c>
      <c r="N74" s="9"/>
      <c r="O74" s="9">
        <v>1</v>
      </c>
      <c r="P74" s="10" t="s">
        <v>189</v>
      </c>
      <c r="Q74" s="103"/>
      <c r="R74" s="10"/>
      <c r="S74" s="103"/>
      <c r="T74" s="103"/>
      <c r="U74" s="103"/>
      <c r="V74" s="149"/>
    </row>
    <row r="75" spans="2:22" x14ac:dyDescent="0.25">
      <c r="B75" s="100"/>
      <c r="C75" s="103"/>
      <c r="D75" s="103"/>
      <c r="E75" s="103"/>
      <c r="F75" s="103"/>
      <c r="G75" s="103"/>
      <c r="H75" s="103"/>
      <c r="I75" s="140"/>
      <c r="J75" s="44" t="s">
        <v>111</v>
      </c>
      <c r="K75" s="9"/>
      <c r="L75" s="9" t="s">
        <v>12</v>
      </c>
      <c r="M75" s="9" t="s">
        <v>166</v>
      </c>
      <c r="N75" s="9"/>
      <c r="O75" s="9">
        <v>1</v>
      </c>
      <c r="P75" s="10" t="s">
        <v>189</v>
      </c>
      <c r="Q75" s="103"/>
      <c r="R75" s="10"/>
      <c r="S75" s="103"/>
      <c r="T75" s="103"/>
      <c r="U75" s="103"/>
      <c r="V75" s="149"/>
    </row>
    <row r="76" spans="2:22" ht="15.75" thickBot="1" x14ac:dyDescent="0.3">
      <c r="B76" s="101"/>
      <c r="C76" s="104"/>
      <c r="D76" s="104"/>
      <c r="E76" s="104"/>
      <c r="F76" s="104"/>
      <c r="G76" s="104"/>
      <c r="H76" s="104"/>
      <c r="I76" s="141"/>
      <c r="J76" s="48" t="s">
        <v>190</v>
      </c>
      <c r="K76" s="11"/>
      <c r="L76" s="11"/>
      <c r="M76" s="11"/>
      <c r="N76" s="11"/>
      <c r="O76" s="11">
        <v>35</v>
      </c>
      <c r="P76" s="47"/>
      <c r="Q76" s="104"/>
      <c r="R76" s="47"/>
      <c r="S76" s="104"/>
      <c r="T76" s="104"/>
      <c r="U76" s="104"/>
      <c r="V76" s="150"/>
    </row>
    <row r="77" spans="2:22" x14ac:dyDescent="0.25">
      <c r="B77" s="146">
        <v>7</v>
      </c>
      <c r="C77" s="139">
        <v>4</v>
      </c>
      <c r="D77" s="139" t="s">
        <v>259</v>
      </c>
      <c r="E77" s="139">
        <v>2</v>
      </c>
      <c r="F77" s="139" t="s">
        <v>14</v>
      </c>
      <c r="G77" s="139" t="s">
        <v>260</v>
      </c>
      <c r="H77" s="139" t="s">
        <v>16</v>
      </c>
      <c r="I77" s="139"/>
      <c r="J77" s="46" t="s">
        <v>158</v>
      </c>
      <c r="K77" s="45" t="s">
        <v>214</v>
      </c>
      <c r="L77" s="85"/>
      <c r="M77" s="84" t="s">
        <v>165</v>
      </c>
      <c r="N77" s="45">
        <v>1</v>
      </c>
      <c r="O77" s="142"/>
      <c r="P77" s="139" t="s">
        <v>231</v>
      </c>
      <c r="Q77" s="139" t="s">
        <v>65</v>
      </c>
      <c r="R77" s="142"/>
      <c r="S77" s="139" t="s">
        <v>232</v>
      </c>
      <c r="T77" s="139">
        <f xml:space="preserve"> SUM(N77:N79)</f>
        <v>3</v>
      </c>
      <c r="U77" s="142"/>
      <c r="V77" s="148" t="s">
        <v>321</v>
      </c>
    </row>
    <row r="78" spans="2:22" x14ac:dyDescent="0.25">
      <c r="B78" s="145"/>
      <c r="C78" s="140"/>
      <c r="D78" s="140"/>
      <c r="E78" s="140"/>
      <c r="F78" s="140"/>
      <c r="G78" s="140"/>
      <c r="H78" s="140"/>
      <c r="I78" s="140"/>
      <c r="J78" s="44" t="s">
        <v>258</v>
      </c>
      <c r="K78" s="10" t="s">
        <v>214</v>
      </c>
      <c r="L78" s="8"/>
      <c r="M78" s="9" t="s">
        <v>162</v>
      </c>
      <c r="N78" s="10">
        <v>1</v>
      </c>
      <c r="O78" s="143"/>
      <c r="P78" s="140"/>
      <c r="Q78" s="140"/>
      <c r="R78" s="143"/>
      <c r="S78" s="140"/>
      <c r="T78" s="140"/>
      <c r="U78" s="143"/>
      <c r="V78" s="149"/>
    </row>
    <row r="79" spans="2:22" ht="15.75" thickBot="1" x14ac:dyDescent="0.3">
      <c r="B79" s="147"/>
      <c r="C79" s="141"/>
      <c r="D79" s="141"/>
      <c r="E79" s="141"/>
      <c r="F79" s="141"/>
      <c r="G79" s="141"/>
      <c r="H79" s="141"/>
      <c r="I79" s="141"/>
      <c r="J79" s="48" t="s">
        <v>111</v>
      </c>
      <c r="K79" s="47" t="s">
        <v>214</v>
      </c>
      <c r="L79" s="78"/>
      <c r="M79" s="11" t="s">
        <v>162</v>
      </c>
      <c r="N79" s="47">
        <v>1</v>
      </c>
      <c r="O79" s="144"/>
      <c r="P79" s="141"/>
      <c r="Q79" s="141"/>
      <c r="R79" s="144"/>
      <c r="S79" s="141"/>
      <c r="T79" s="141"/>
      <c r="U79" s="144"/>
      <c r="V79" s="150"/>
    </row>
    <row r="80" spans="2:22" x14ac:dyDescent="0.25">
      <c r="B80" s="146">
        <v>8</v>
      </c>
      <c r="C80" s="139">
        <v>4</v>
      </c>
      <c r="D80" s="139" t="s">
        <v>259</v>
      </c>
      <c r="E80" s="139">
        <v>2</v>
      </c>
      <c r="F80" s="139" t="s">
        <v>14</v>
      </c>
      <c r="G80" s="139" t="s">
        <v>18</v>
      </c>
      <c r="H80" s="139" t="s">
        <v>261</v>
      </c>
      <c r="I80" s="139" t="s">
        <v>262</v>
      </c>
      <c r="J80" s="46" t="s">
        <v>158</v>
      </c>
      <c r="K80" s="45" t="s">
        <v>214</v>
      </c>
      <c r="L80" s="85"/>
      <c r="M80" s="84" t="s">
        <v>165</v>
      </c>
      <c r="N80" s="45">
        <v>1</v>
      </c>
      <c r="O80" s="142"/>
      <c r="P80" s="139" t="s">
        <v>231</v>
      </c>
      <c r="Q80" s="139" t="s">
        <v>65</v>
      </c>
      <c r="R80" s="142"/>
      <c r="S80" s="139" t="s">
        <v>232</v>
      </c>
      <c r="T80" s="139">
        <f xml:space="preserve"> SUM(N80:N82)</f>
        <v>3</v>
      </c>
      <c r="U80" s="142"/>
      <c r="V80" s="148" t="s">
        <v>321</v>
      </c>
    </row>
    <row r="81" spans="2:22" x14ac:dyDescent="0.25">
      <c r="B81" s="145"/>
      <c r="C81" s="140"/>
      <c r="D81" s="140"/>
      <c r="E81" s="140"/>
      <c r="F81" s="140"/>
      <c r="G81" s="140"/>
      <c r="H81" s="140"/>
      <c r="I81" s="140"/>
      <c r="J81" s="44" t="s">
        <v>258</v>
      </c>
      <c r="K81" s="10" t="s">
        <v>214</v>
      </c>
      <c r="L81" s="8"/>
      <c r="M81" s="9" t="s">
        <v>162</v>
      </c>
      <c r="N81" s="10">
        <v>1</v>
      </c>
      <c r="O81" s="143"/>
      <c r="P81" s="140"/>
      <c r="Q81" s="140"/>
      <c r="R81" s="143"/>
      <c r="S81" s="140"/>
      <c r="T81" s="140"/>
      <c r="U81" s="143"/>
      <c r="V81" s="149"/>
    </row>
    <row r="82" spans="2:22" ht="15.75" thickBot="1" x14ac:dyDescent="0.3">
      <c r="B82" s="147"/>
      <c r="C82" s="141"/>
      <c r="D82" s="141"/>
      <c r="E82" s="141"/>
      <c r="F82" s="141"/>
      <c r="G82" s="141"/>
      <c r="H82" s="141"/>
      <c r="I82" s="141"/>
      <c r="J82" s="48" t="s">
        <v>111</v>
      </c>
      <c r="K82" s="47" t="s">
        <v>214</v>
      </c>
      <c r="L82" s="78"/>
      <c r="M82" s="11" t="s">
        <v>162</v>
      </c>
      <c r="N82" s="47">
        <v>1</v>
      </c>
      <c r="O82" s="144"/>
      <c r="P82" s="141"/>
      <c r="Q82" s="141"/>
      <c r="R82" s="144"/>
      <c r="S82" s="141"/>
      <c r="T82" s="141"/>
      <c r="U82" s="144"/>
      <c r="V82" s="150"/>
    </row>
    <row r="84" spans="2:22" x14ac:dyDescent="0.25">
      <c r="E84" s="6">
        <f>SUM(E5:E83)</f>
        <v>10</v>
      </c>
    </row>
  </sheetData>
  <autoFilter ref="B3:V82" xr:uid="{1CE3B858-CA3F-49BF-A9BA-C33D4B52E987}">
    <filterColumn colId="8" showButton="0"/>
  </autoFilter>
  <mergeCells count="134">
    <mergeCell ref="V80:V82"/>
    <mergeCell ref="T5:T14"/>
    <mergeCell ref="U5:U14"/>
    <mergeCell ref="T15:T24"/>
    <mergeCell ref="U15:U24"/>
    <mergeCell ref="V77:V79"/>
    <mergeCell ref="B80:B82"/>
    <mergeCell ref="C80:C82"/>
    <mergeCell ref="D80:D82"/>
    <mergeCell ref="E80:E82"/>
    <mergeCell ref="F80:F82"/>
    <mergeCell ref="G80:G82"/>
    <mergeCell ref="H80:H82"/>
    <mergeCell ref="I80:I82"/>
    <mergeCell ref="P80:P82"/>
    <mergeCell ref="H77:H79"/>
    <mergeCell ref="I77:I79"/>
    <mergeCell ref="P77:P79"/>
    <mergeCell ref="Q77:Q79"/>
    <mergeCell ref="R77:R79"/>
    <mergeCell ref="S77:S79"/>
    <mergeCell ref="O77:O79"/>
    <mergeCell ref="V53:V64"/>
    <mergeCell ref="V65:V76"/>
    <mergeCell ref="F53:F64"/>
    <mergeCell ref="G53:G64"/>
    <mergeCell ref="H53:H64"/>
    <mergeCell ref="I53:I64"/>
    <mergeCell ref="Q65:Q76"/>
    <mergeCell ref="S65:S76"/>
    <mergeCell ref="H65:H76"/>
    <mergeCell ref="G65:G76"/>
    <mergeCell ref="F65:F76"/>
    <mergeCell ref="I65:I76"/>
    <mergeCell ref="H50:H52"/>
    <mergeCell ref="I50:I52"/>
    <mergeCell ref="Q53:Q64"/>
    <mergeCell ref="S53:S64"/>
    <mergeCell ref="T53:T64"/>
    <mergeCell ref="U53:U64"/>
    <mergeCell ref="B50:B52"/>
    <mergeCell ref="C50:C52"/>
    <mergeCell ref="D50:D52"/>
    <mergeCell ref="E50:E52"/>
    <mergeCell ref="F50:F52"/>
    <mergeCell ref="G50:G52"/>
    <mergeCell ref="P50:P52"/>
    <mergeCell ref="Q50:Q52"/>
    <mergeCell ref="S50:S52"/>
    <mergeCell ref="T50:T52"/>
    <mergeCell ref="U50:U52"/>
    <mergeCell ref="B25:B49"/>
    <mergeCell ref="C25:C49"/>
    <mergeCell ref="D25:D49"/>
    <mergeCell ref="E25:E49"/>
    <mergeCell ref="F25:F49"/>
    <mergeCell ref="G25:G49"/>
    <mergeCell ref="V25:V49"/>
    <mergeCell ref="V50:V52"/>
    <mergeCell ref="P25:P49"/>
    <mergeCell ref="G15:G24"/>
    <mergeCell ref="H5:H14"/>
    <mergeCell ref="H15:H24"/>
    <mergeCell ref="I5:I14"/>
    <mergeCell ref="I15:I24"/>
    <mergeCell ref="S5:S14"/>
    <mergeCell ref="Q25:Q49"/>
    <mergeCell ref="S25:S49"/>
    <mergeCell ref="T25:T49"/>
    <mergeCell ref="U25:U49"/>
    <mergeCell ref="H25:H49"/>
    <mergeCell ref="I25:I49"/>
    <mergeCell ref="O25:O49"/>
    <mergeCell ref="B15:B24"/>
    <mergeCell ref="C15:C24"/>
    <mergeCell ref="D15:D24"/>
    <mergeCell ref="E15:E24"/>
    <mergeCell ref="F5:F14"/>
    <mergeCell ref="F15:F24"/>
    <mergeCell ref="B5:B14"/>
    <mergeCell ref="C5:C14"/>
    <mergeCell ref="D5:D14"/>
    <mergeCell ref="E5:E14"/>
    <mergeCell ref="G5:G14"/>
    <mergeCell ref="Q5:Q14"/>
    <mergeCell ref="Q15:Q24"/>
    <mergeCell ref="R5:R14"/>
    <mergeCell ref="R15:R24"/>
    <mergeCell ref="V5:V14"/>
    <mergeCell ref="V15:V24"/>
    <mergeCell ref="S15:S24"/>
    <mergeCell ref="Q80:Q82"/>
    <mergeCell ref="R80:R82"/>
    <mergeCell ref="S80:S82"/>
    <mergeCell ref="T80:T82"/>
    <mergeCell ref="T65:T76"/>
    <mergeCell ref="U65:U76"/>
    <mergeCell ref="T77:T79"/>
    <mergeCell ref="U77:U79"/>
    <mergeCell ref="B53:B64"/>
    <mergeCell ref="C53:C64"/>
    <mergeCell ref="D53:D64"/>
    <mergeCell ref="E53:E64"/>
    <mergeCell ref="B77:B79"/>
    <mergeCell ref="C77:C79"/>
    <mergeCell ref="D77:D79"/>
    <mergeCell ref="E77:E79"/>
    <mergeCell ref="F77:F79"/>
    <mergeCell ref="G77:G79"/>
    <mergeCell ref="E65:E76"/>
    <mergeCell ref="D65:D76"/>
    <mergeCell ref="C65:C76"/>
    <mergeCell ref="B65:B76"/>
    <mergeCell ref="O80:O82"/>
    <mergeCell ref="U80:U82"/>
    <mergeCell ref="V3:V4"/>
    <mergeCell ref="P3:P4"/>
    <mergeCell ref="Q3:Q4"/>
    <mergeCell ref="R3:R4"/>
    <mergeCell ref="S3:S4"/>
    <mergeCell ref="T3:T4"/>
    <mergeCell ref="U3:U4"/>
    <mergeCell ref="H3:H4"/>
    <mergeCell ref="I3:I4"/>
    <mergeCell ref="J3:L3"/>
    <mergeCell ref="M3:M4"/>
    <mergeCell ref="N3:N4"/>
    <mergeCell ref="O3:O4"/>
    <mergeCell ref="B3:B4"/>
    <mergeCell ref="C3:C4"/>
    <mergeCell ref="D3:D4"/>
    <mergeCell ref="E3:E4"/>
    <mergeCell ref="F3:F4"/>
    <mergeCell ref="G3:G4"/>
  </mergeCells>
  <pageMargins left="0.25" right="0.25" top="0.75" bottom="0.75" header="0.3" footer="0.3"/>
  <pageSetup paperSize="8" scale="3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8667E-540B-472C-9023-8A6C86025CF3}">
  <dimension ref="C1:M195"/>
  <sheetViews>
    <sheetView zoomScale="70" zoomScaleNormal="70" workbookViewId="0">
      <pane ySplit="2" topLeftCell="A174" activePane="bottomLeft" state="frozen"/>
      <selection pane="bottomLeft" activeCell="L14" sqref="L14"/>
    </sheetView>
  </sheetViews>
  <sheetFormatPr defaultColWidth="8.85546875" defaultRowHeight="18.75" x14ac:dyDescent="0.3"/>
  <cols>
    <col min="1" max="2" width="8.85546875" style="1"/>
    <col min="3" max="3" width="22.28515625" style="1" customWidth="1"/>
    <col min="4" max="4" width="8.28515625" style="2" customWidth="1"/>
    <col min="5" max="5" width="47.85546875" style="1" bestFit="1" customWidth="1"/>
    <col min="6" max="6" width="68.85546875" style="1" bestFit="1" customWidth="1"/>
    <col min="7" max="7" width="20.5703125" style="71" bestFit="1" customWidth="1"/>
    <col min="8" max="8" width="19.28515625" style="1" bestFit="1" customWidth="1"/>
    <col min="9" max="9" width="18.7109375" style="3" bestFit="1" customWidth="1"/>
    <col min="10" max="10" width="20" style="4" bestFit="1" customWidth="1"/>
    <col min="11" max="11" width="26" style="1" bestFit="1" customWidth="1"/>
    <col min="12" max="12" width="40.7109375" style="1" customWidth="1"/>
    <col min="13" max="13" width="28.85546875" style="1" bestFit="1" customWidth="1"/>
    <col min="14" max="15" width="8.85546875" style="1"/>
    <col min="16" max="16" width="26.28515625" style="1" bestFit="1" customWidth="1"/>
    <col min="17" max="17" width="38.42578125" style="1" bestFit="1" customWidth="1"/>
    <col min="18" max="18" width="21.7109375" style="1" bestFit="1" customWidth="1"/>
    <col min="19" max="19" width="20.5703125" style="1" bestFit="1" customWidth="1"/>
    <col min="20" max="16384" width="8.85546875" style="1"/>
  </cols>
  <sheetData>
    <row r="1" spans="4:13" ht="29.25" thickBot="1" x14ac:dyDescent="0.5">
      <c r="D1" s="199" t="s">
        <v>64</v>
      </c>
      <c r="E1" s="199"/>
      <c r="F1" s="199"/>
      <c r="G1" s="199"/>
      <c r="H1" s="199"/>
      <c r="I1" s="199"/>
      <c r="J1" s="199"/>
      <c r="K1" s="199"/>
    </row>
    <row r="2" spans="4:13" x14ac:dyDescent="0.3">
      <c r="D2" s="207" t="s">
        <v>7</v>
      </c>
      <c r="E2" s="208" t="s">
        <v>19</v>
      </c>
      <c r="F2" s="208" t="s">
        <v>67</v>
      </c>
      <c r="G2" s="208" t="s">
        <v>21</v>
      </c>
      <c r="H2" s="208" t="s">
        <v>22</v>
      </c>
      <c r="I2" s="208" t="s">
        <v>68</v>
      </c>
      <c r="J2" s="209" t="s">
        <v>24</v>
      </c>
      <c r="K2" s="210" t="s">
        <v>25</v>
      </c>
      <c r="L2" s="211" t="s">
        <v>69</v>
      </c>
      <c r="M2" s="195"/>
    </row>
    <row r="3" spans="4:13" x14ac:dyDescent="0.3">
      <c r="D3" s="212">
        <v>1</v>
      </c>
      <c r="E3" s="13" t="s">
        <v>312</v>
      </c>
      <c r="F3" s="13"/>
      <c r="G3" s="23"/>
      <c r="H3" s="57"/>
      <c r="I3" s="76">
        <f>SUM(F128)</f>
        <v>609390</v>
      </c>
      <c r="J3" s="219">
        <v>1</v>
      </c>
      <c r="K3" s="19">
        <f t="shared" ref="K3" si="0">I3*J3</f>
        <v>609390</v>
      </c>
      <c r="L3" s="257" t="s">
        <v>318</v>
      </c>
      <c r="M3" s="195"/>
    </row>
    <row r="4" spans="4:13" x14ac:dyDescent="0.3">
      <c r="D4" s="212">
        <v>2</v>
      </c>
      <c r="E4" s="13" t="s">
        <v>313</v>
      </c>
      <c r="F4" s="13"/>
      <c r="G4" s="23"/>
      <c r="H4" s="57"/>
      <c r="I4" s="76">
        <f>SUM(F194)</f>
        <v>411198</v>
      </c>
      <c r="J4" s="219">
        <v>1</v>
      </c>
      <c r="K4" s="19">
        <f>I4*J4</f>
        <v>411198</v>
      </c>
      <c r="L4" s="257" t="s">
        <v>318</v>
      </c>
      <c r="M4" s="195"/>
    </row>
    <row r="5" spans="4:13" ht="19.5" thickBot="1" x14ac:dyDescent="0.35">
      <c r="D5" s="214">
        <v>2</v>
      </c>
      <c r="E5" s="202" t="s">
        <v>317</v>
      </c>
      <c r="F5" s="202"/>
      <c r="G5" s="201"/>
      <c r="H5" s="203"/>
      <c r="I5" s="204">
        <f>SUM(K22)</f>
        <v>14430</v>
      </c>
      <c r="J5" s="220">
        <v>1</v>
      </c>
      <c r="K5" s="205">
        <f>I5*J5</f>
        <v>14430</v>
      </c>
      <c r="L5" s="258" t="s">
        <v>318</v>
      </c>
    </row>
    <row r="6" spans="4:13" ht="32.25" thickBot="1" x14ac:dyDescent="0.35">
      <c r="D6" s="215" t="s">
        <v>325</v>
      </c>
      <c r="E6" s="216"/>
      <c r="F6" s="216"/>
      <c r="G6" s="216"/>
      <c r="H6" s="216"/>
      <c r="I6" s="216"/>
      <c r="J6" s="217"/>
      <c r="K6" s="206">
        <f>SUM(K3:K4)</f>
        <v>1020588</v>
      </c>
      <c r="L6" s="218"/>
    </row>
    <row r="7" spans="4:13" ht="19.5" customHeight="1" x14ac:dyDescent="0.3">
      <c r="D7" s="33"/>
      <c r="E7" s="34"/>
      <c r="F7" s="34"/>
      <c r="G7" s="259"/>
      <c r="H7" s="34"/>
      <c r="I7" s="34"/>
      <c r="J7" s="200"/>
      <c r="K7" s="77"/>
      <c r="L7" s="34"/>
    </row>
    <row r="8" spans="4:13" ht="27" thickBot="1" x14ac:dyDescent="0.45">
      <c r="D8" s="154" t="s">
        <v>50</v>
      </c>
      <c r="E8" s="154"/>
      <c r="F8" s="154"/>
      <c r="G8" s="154"/>
      <c r="H8" s="154"/>
      <c r="I8" s="154"/>
      <c r="J8" s="154"/>
      <c r="K8" s="154"/>
    </row>
    <row r="9" spans="4:13" x14ac:dyDescent="0.3">
      <c r="D9" s="236" t="s">
        <v>7</v>
      </c>
      <c r="E9" s="237" t="s">
        <v>19</v>
      </c>
      <c r="F9" s="237" t="s">
        <v>20</v>
      </c>
      <c r="G9" s="237" t="s">
        <v>21</v>
      </c>
      <c r="H9" s="237" t="s">
        <v>22</v>
      </c>
      <c r="I9" s="210" t="s">
        <v>23</v>
      </c>
      <c r="J9" s="210" t="s">
        <v>24</v>
      </c>
      <c r="K9" s="210" t="s">
        <v>25</v>
      </c>
      <c r="L9" s="67"/>
    </row>
    <row r="10" spans="4:13" x14ac:dyDescent="0.3">
      <c r="D10" s="223">
        <v>1</v>
      </c>
      <c r="E10" s="26" t="s">
        <v>26</v>
      </c>
      <c r="F10" s="26" t="s">
        <v>1</v>
      </c>
      <c r="G10" s="27"/>
      <c r="H10" s="39" t="s">
        <v>27</v>
      </c>
      <c r="I10" s="28"/>
      <c r="J10" s="29">
        <v>1</v>
      </c>
      <c r="K10" s="28">
        <f t="shared" ref="K10:K21" si="1">I10*J10</f>
        <v>0</v>
      </c>
      <c r="L10" s="256" t="s">
        <v>63</v>
      </c>
    </row>
    <row r="11" spans="4:13" x14ac:dyDescent="0.3">
      <c r="D11" s="223">
        <v>2</v>
      </c>
      <c r="E11" s="26" t="s">
        <v>28</v>
      </c>
      <c r="F11" s="26" t="s">
        <v>44</v>
      </c>
      <c r="G11" s="27"/>
      <c r="H11" s="39" t="s">
        <v>27</v>
      </c>
      <c r="I11" s="28"/>
      <c r="J11" s="29">
        <v>1</v>
      </c>
      <c r="K11" s="28">
        <f t="shared" si="1"/>
        <v>0</v>
      </c>
      <c r="L11" s="256" t="s">
        <v>63</v>
      </c>
    </row>
    <row r="12" spans="4:13" x14ac:dyDescent="0.3">
      <c r="D12" s="223">
        <v>3</v>
      </c>
      <c r="E12" s="26" t="s">
        <v>42</v>
      </c>
      <c r="F12" s="26" t="s">
        <v>43</v>
      </c>
      <c r="G12" s="31"/>
      <c r="H12" s="39" t="s">
        <v>27</v>
      </c>
      <c r="I12" s="30"/>
      <c r="J12" s="29">
        <v>1</v>
      </c>
      <c r="K12" s="28">
        <f t="shared" si="1"/>
        <v>0</v>
      </c>
      <c r="L12" s="256" t="s">
        <v>63</v>
      </c>
    </row>
    <row r="13" spans="4:13" x14ac:dyDescent="0.3">
      <c r="D13" s="223">
        <v>4</v>
      </c>
      <c r="E13" s="26" t="s">
        <v>75</v>
      </c>
      <c r="F13" s="26" t="s">
        <v>74</v>
      </c>
      <c r="G13" s="31"/>
      <c r="H13" s="39" t="s">
        <v>27</v>
      </c>
      <c r="I13" s="30"/>
      <c r="J13" s="29">
        <v>1</v>
      </c>
      <c r="K13" s="28">
        <f t="shared" si="1"/>
        <v>0</v>
      </c>
      <c r="L13" s="256" t="s">
        <v>63</v>
      </c>
    </row>
    <row r="14" spans="4:13" x14ac:dyDescent="0.3">
      <c r="D14" s="223">
        <v>5</v>
      </c>
      <c r="E14" s="12" t="s">
        <v>30</v>
      </c>
      <c r="F14" s="13" t="s">
        <v>31</v>
      </c>
      <c r="G14" s="23" t="s">
        <v>51</v>
      </c>
      <c r="H14" s="14" t="s">
        <v>32</v>
      </c>
      <c r="I14" s="15">
        <v>3300</v>
      </c>
      <c r="J14" s="18">
        <v>1</v>
      </c>
      <c r="K14" s="24">
        <f t="shared" si="1"/>
        <v>3300</v>
      </c>
      <c r="L14" s="17"/>
    </row>
    <row r="15" spans="4:13" x14ac:dyDescent="0.3">
      <c r="D15" s="223">
        <v>6</v>
      </c>
      <c r="E15" s="12" t="s">
        <v>33</v>
      </c>
      <c r="F15" s="13" t="s">
        <v>34</v>
      </c>
      <c r="G15" s="23" t="s">
        <v>52</v>
      </c>
      <c r="H15" s="14" t="s">
        <v>35</v>
      </c>
      <c r="I15" s="16">
        <v>1985</v>
      </c>
      <c r="J15" s="18">
        <v>1</v>
      </c>
      <c r="K15" s="24">
        <f t="shared" si="1"/>
        <v>1985</v>
      </c>
      <c r="L15" s="17"/>
    </row>
    <row r="16" spans="4:13" x14ac:dyDescent="0.3">
      <c r="D16" s="223">
        <v>7</v>
      </c>
      <c r="E16" s="12" t="s">
        <v>36</v>
      </c>
      <c r="F16" s="13" t="s">
        <v>37</v>
      </c>
      <c r="G16" s="32" t="s">
        <v>12</v>
      </c>
      <c r="H16" s="14" t="s">
        <v>29</v>
      </c>
      <c r="I16" s="21">
        <v>2165</v>
      </c>
      <c r="J16" s="18">
        <v>1</v>
      </c>
      <c r="K16" s="24">
        <f t="shared" si="1"/>
        <v>2165</v>
      </c>
      <c r="L16" s="17"/>
    </row>
    <row r="17" spans="3:12" x14ac:dyDescent="0.3">
      <c r="D17" s="223">
        <v>8</v>
      </c>
      <c r="E17" s="12" t="s">
        <v>12</v>
      </c>
      <c r="F17" s="13" t="s">
        <v>58</v>
      </c>
      <c r="G17" s="25" t="s">
        <v>59</v>
      </c>
      <c r="H17" s="14" t="s">
        <v>40</v>
      </c>
      <c r="I17" s="15">
        <v>50</v>
      </c>
      <c r="J17" s="18">
        <v>1</v>
      </c>
      <c r="K17" s="24">
        <f t="shared" si="1"/>
        <v>50</v>
      </c>
      <c r="L17" s="17"/>
    </row>
    <row r="18" spans="3:12" x14ac:dyDescent="0.3">
      <c r="D18" s="223">
        <v>9</v>
      </c>
      <c r="E18" s="12" t="s">
        <v>38</v>
      </c>
      <c r="F18" s="13" t="s">
        <v>39</v>
      </c>
      <c r="G18" s="25" t="s">
        <v>41</v>
      </c>
      <c r="H18" s="14" t="s">
        <v>40</v>
      </c>
      <c r="I18" s="15">
        <v>1830</v>
      </c>
      <c r="J18" s="18">
        <v>1</v>
      </c>
      <c r="K18" s="24">
        <f t="shared" si="1"/>
        <v>1830</v>
      </c>
      <c r="L18" s="17"/>
    </row>
    <row r="19" spans="3:12" x14ac:dyDescent="0.3">
      <c r="D19" s="223">
        <v>10</v>
      </c>
      <c r="E19" s="12" t="s">
        <v>60</v>
      </c>
      <c r="F19" s="13" t="s">
        <v>61</v>
      </c>
      <c r="G19" s="23" t="s">
        <v>41</v>
      </c>
      <c r="H19" s="14" t="s">
        <v>41</v>
      </c>
      <c r="I19" s="15">
        <v>100</v>
      </c>
      <c r="J19" s="18">
        <v>1</v>
      </c>
      <c r="K19" s="24">
        <f t="shared" si="1"/>
        <v>100</v>
      </c>
      <c r="L19" s="17"/>
    </row>
    <row r="20" spans="3:12" x14ac:dyDescent="0.3">
      <c r="D20" s="223">
        <v>11</v>
      </c>
      <c r="E20" s="12"/>
      <c r="F20" s="13"/>
      <c r="G20" s="25"/>
      <c r="H20" s="14"/>
      <c r="I20" s="15">
        <v>0</v>
      </c>
      <c r="J20" s="18">
        <v>1</v>
      </c>
      <c r="K20" s="24">
        <f t="shared" si="1"/>
        <v>0</v>
      </c>
      <c r="L20" s="17"/>
    </row>
    <row r="21" spans="3:12" ht="19.5" thickBot="1" x14ac:dyDescent="0.35">
      <c r="D21" s="223">
        <v>12</v>
      </c>
      <c r="E21" s="20"/>
      <c r="F21" s="13" t="s">
        <v>62</v>
      </c>
      <c r="G21" s="23" t="s">
        <v>12</v>
      </c>
      <c r="H21" s="14" t="s">
        <v>12</v>
      </c>
      <c r="I21" s="15">
        <v>5000</v>
      </c>
      <c r="J21" s="18">
        <v>1</v>
      </c>
      <c r="K21" s="254">
        <f t="shared" si="1"/>
        <v>5000</v>
      </c>
      <c r="L21" s="17"/>
    </row>
    <row r="22" spans="3:12" ht="27" thickBot="1" x14ac:dyDescent="0.35">
      <c r="D22" s="224"/>
      <c r="E22" s="225"/>
      <c r="F22" s="225"/>
      <c r="G22" s="260"/>
      <c r="H22" s="225"/>
      <c r="I22" s="226"/>
      <c r="J22" s="74"/>
      <c r="K22" s="255">
        <f>SUM(K10:K21)</f>
        <v>14430</v>
      </c>
      <c r="L22" s="75"/>
    </row>
    <row r="23" spans="3:12" ht="26.25" x14ac:dyDescent="0.3">
      <c r="K23" s="235"/>
    </row>
    <row r="24" spans="3:12" ht="27" thickBot="1" x14ac:dyDescent="0.45">
      <c r="D24" s="154" t="s">
        <v>316</v>
      </c>
      <c r="E24" s="154"/>
      <c r="F24" s="154"/>
      <c r="G24" s="154"/>
      <c r="H24" s="154"/>
      <c r="I24" s="154"/>
      <c r="J24" s="154"/>
      <c r="K24" s="154"/>
      <c r="L24" s="34"/>
    </row>
    <row r="25" spans="3:12" x14ac:dyDescent="0.3">
      <c r="D25" s="238">
        <v>1</v>
      </c>
      <c r="E25" s="239" t="s">
        <v>277</v>
      </c>
      <c r="F25" s="239" t="s">
        <v>78</v>
      </c>
      <c r="G25" s="240"/>
      <c r="H25" s="241" t="s">
        <v>27</v>
      </c>
      <c r="I25" s="242"/>
      <c r="J25" s="243">
        <v>5</v>
      </c>
      <c r="K25" s="244">
        <f t="shared" ref="K25:K27" si="2">I25*J25</f>
        <v>0</v>
      </c>
      <c r="L25" s="245"/>
    </row>
    <row r="26" spans="3:12" x14ac:dyDescent="0.3">
      <c r="D26" s="212">
        <v>2</v>
      </c>
      <c r="E26" s="36" t="s">
        <v>278</v>
      </c>
      <c r="F26" s="36" t="s">
        <v>79</v>
      </c>
      <c r="G26" s="37"/>
      <c r="H26" s="39" t="s">
        <v>27</v>
      </c>
      <c r="I26" s="38"/>
      <c r="J26" s="219">
        <v>8</v>
      </c>
      <c r="K26" s="19">
        <f t="shared" si="2"/>
        <v>0</v>
      </c>
      <c r="L26" s="213"/>
    </row>
    <row r="27" spans="3:12" ht="19.5" thickBot="1" x14ac:dyDescent="0.35">
      <c r="D27" s="227">
        <v>3</v>
      </c>
      <c r="E27" s="228" t="s">
        <v>305</v>
      </c>
      <c r="F27" s="228" t="s">
        <v>79</v>
      </c>
      <c r="G27" s="229"/>
      <c r="H27" s="230" t="s">
        <v>27</v>
      </c>
      <c r="I27" s="231"/>
      <c r="J27" s="232">
        <v>3</v>
      </c>
      <c r="K27" s="233">
        <f t="shared" si="2"/>
        <v>0</v>
      </c>
      <c r="L27" s="234"/>
    </row>
    <row r="28" spans="3:12" x14ac:dyDescent="0.3">
      <c r="D28" s="246"/>
      <c r="E28" s="250"/>
      <c r="F28" s="250"/>
      <c r="G28" s="251"/>
      <c r="H28" s="252"/>
      <c r="I28" s="253"/>
      <c r="J28" s="247"/>
      <c r="K28" s="248"/>
      <c r="L28" s="249"/>
    </row>
    <row r="29" spans="3:12" ht="19.5" thickBot="1" x14ac:dyDescent="0.35"/>
    <row r="30" spans="3:12" x14ac:dyDescent="0.3">
      <c r="C30" s="170" t="s">
        <v>304</v>
      </c>
      <c r="D30" s="173" t="s">
        <v>299</v>
      </c>
      <c r="E30" s="174"/>
      <c r="F30" s="61"/>
      <c r="G30" s="62"/>
      <c r="H30" s="63"/>
      <c r="I30" s="64"/>
      <c r="J30" s="65"/>
      <c r="K30" s="66"/>
      <c r="L30" s="67"/>
    </row>
    <row r="31" spans="3:12" x14ac:dyDescent="0.3">
      <c r="C31" s="171"/>
      <c r="D31" s="59">
        <v>1</v>
      </c>
      <c r="E31" s="12" t="s">
        <v>272</v>
      </c>
      <c r="F31" s="13" t="s">
        <v>274</v>
      </c>
      <c r="G31" s="23" t="s">
        <v>273</v>
      </c>
      <c r="H31" s="14" t="s">
        <v>12</v>
      </c>
      <c r="I31" s="15">
        <v>16000</v>
      </c>
      <c r="J31" s="56">
        <v>1</v>
      </c>
      <c r="K31" s="15">
        <f t="shared" ref="K31:K46" si="3" xml:space="preserve"> I31*J31</f>
        <v>16000</v>
      </c>
      <c r="L31" s="68" t="s">
        <v>171</v>
      </c>
    </row>
    <row r="32" spans="3:12" x14ac:dyDescent="0.3">
      <c r="C32" s="171"/>
      <c r="D32" s="59">
        <v>2</v>
      </c>
      <c r="E32" s="12" t="s">
        <v>287</v>
      </c>
      <c r="F32" s="13" t="s">
        <v>34</v>
      </c>
      <c r="G32" s="23" t="s">
        <v>52</v>
      </c>
      <c r="H32" s="14" t="s">
        <v>35</v>
      </c>
      <c r="I32" s="16">
        <v>2340</v>
      </c>
      <c r="J32" s="56">
        <v>1</v>
      </c>
      <c r="K32" s="15">
        <f t="shared" si="3"/>
        <v>2340</v>
      </c>
      <c r="L32" s="68" t="s">
        <v>171</v>
      </c>
    </row>
    <row r="33" spans="3:12" x14ac:dyDescent="0.3">
      <c r="C33" s="171"/>
      <c r="D33" s="59">
        <v>3</v>
      </c>
      <c r="E33" s="12" t="s">
        <v>77</v>
      </c>
      <c r="F33" s="13" t="s">
        <v>296</v>
      </c>
      <c r="G33" s="23" t="s">
        <v>76</v>
      </c>
      <c r="H33" s="14"/>
      <c r="I33" s="16">
        <v>12000</v>
      </c>
      <c r="J33" s="56">
        <v>4</v>
      </c>
      <c r="K33" s="15">
        <f t="shared" si="3"/>
        <v>48000</v>
      </c>
      <c r="L33" s="68" t="s">
        <v>298</v>
      </c>
    </row>
    <row r="34" spans="3:12" x14ac:dyDescent="0.3">
      <c r="C34" s="171"/>
      <c r="D34" s="59">
        <v>4</v>
      </c>
      <c r="E34" s="12"/>
      <c r="F34" s="13" t="s">
        <v>297</v>
      </c>
      <c r="G34" s="23" t="s">
        <v>76</v>
      </c>
      <c r="H34" s="14"/>
      <c r="I34" s="16">
        <v>2000</v>
      </c>
      <c r="J34" s="56">
        <v>4</v>
      </c>
      <c r="K34" s="15">
        <f t="shared" si="3"/>
        <v>8000</v>
      </c>
      <c r="L34" s="68" t="s">
        <v>298</v>
      </c>
    </row>
    <row r="35" spans="3:12" x14ac:dyDescent="0.3">
      <c r="C35" s="171"/>
      <c r="D35" s="59">
        <v>5</v>
      </c>
      <c r="E35" s="12" t="s">
        <v>53</v>
      </c>
      <c r="F35" s="13" t="s">
        <v>54</v>
      </c>
      <c r="G35" s="23" t="s">
        <v>55</v>
      </c>
      <c r="H35" s="14" t="s">
        <v>29</v>
      </c>
      <c r="I35" s="15">
        <v>3135</v>
      </c>
      <c r="J35" s="56">
        <v>1</v>
      </c>
      <c r="K35" s="15">
        <f t="shared" si="3"/>
        <v>3135</v>
      </c>
      <c r="L35" s="68" t="s">
        <v>171</v>
      </c>
    </row>
    <row r="36" spans="3:12" x14ac:dyDescent="0.3">
      <c r="C36" s="171"/>
      <c r="D36" s="59">
        <v>6</v>
      </c>
      <c r="E36" s="12" t="s">
        <v>36</v>
      </c>
      <c r="F36" s="13" t="s">
        <v>37</v>
      </c>
      <c r="G36" s="32" t="s">
        <v>12</v>
      </c>
      <c r="H36" s="14" t="s">
        <v>29</v>
      </c>
      <c r="I36" s="21">
        <v>2165</v>
      </c>
      <c r="J36" s="56">
        <v>1</v>
      </c>
      <c r="K36" s="15">
        <f t="shared" si="3"/>
        <v>2165</v>
      </c>
      <c r="L36" s="68" t="s">
        <v>171</v>
      </c>
    </row>
    <row r="37" spans="3:12" x14ac:dyDescent="0.3">
      <c r="C37" s="171"/>
      <c r="D37" s="59">
        <v>7</v>
      </c>
      <c r="E37" s="12" t="s">
        <v>30</v>
      </c>
      <c r="F37" s="13" t="s">
        <v>31</v>
      </c>
      <c r="G37" s="23" t="s">
        <v>51</v>
      </c>
      <c r="H37" s="14" t="s">
        <v>32</v>
      </c>
      <c r="I37" s="15">
        <v>3300</v>
      </c>
      <c r="J37" s="56">
        <v>1</v>
      </c>
      <c r="K37" s="15">
        <f t="shared" si="3"/>
        <v>3300</v>
      </c>
      <c r="L37" s="68" t="s">
        <v>171</v>
      </c>
    </row>
    <row r="38" spans="3:12" x14ac:dyDescent="0.3">
      <c r="C38" s="171"/>
      <c r="D38" s="59">
        <v>8</v>
      </c>
      <c r="E38" s="12" t="s">
        <v>56</v>
      </c>
      <c r="F38" s="13" t="s">
        <v>57</v>
      </c>
      <c r="G38" s="25" t="s">
        <v>41</v>
      </c>
      <c r="H38" s="22" t="s">
        <v>41</v>
      </c>
      <c r="I38" s="15">
        <v>100</v>
      </c>
      <c r="J38" s="56">
        <v>2</v>
      </c>
      <c r="K38" s="15">
        <f t="shared" si="3"/>
        <v>200</v>
      </c>
      <c r="L38" s="68" t="s">
        <v>171</v>
      </c>
    </row>
    <row r="39" spans="3:12" x14ac:dyDescent="0.3">
      <c r="C39" s="171"/>
      <c r="D39" s="59">
        <v>9</v>
      </c>
      <c r="E39" s="12" t="s">
        <v>60</v>
      </c>
      <c r="F39" s="13" t="s">
        <v>61</v>
      </c>
      <c r="G39" s="23" t="s">
        <v>41</v>
      </c>
      <c r="H39" s="14" t="s">
        <v>41</v>
      </c>
      <c r="I39" s="15">
        <v>100</v>
      </c>
      <c r="J39" s="56">
        <v>2</v>
      </c>
      <c r="K39" s="15">
        <f t="shared" si="3"/>
        <v>200</v>
      </c>
      <c r="L39" s="68" t="s">
        <v>171</v>
      </c>
    </row>
    <row r="40" spans="3:12" x14ac:dyDescent="0.3">
      <c r="C40" s="171"/>
      <c r="D40" s="59">
        <v>10</v>
      </c>
      <c r="E40" s="12" t="s">
        <v>70</v>
      </c>
      <c r="F40" s="13" t="s">
        <v>71</v>
      </c>
      <c r="G40" s="23" t="s">
        <v>59</v>
      </c>
      <c r="H40" s="14" t="s">
        <v>32</v>
      </c>
      <c r="I40" s="15">
        <v>10</v>
      </c>
      <c r="J40" s="56">
        <v>10</v>
      </c>
      <c r="K40" s="15">
        <f t="shared" si="3"/>
        <v>100</v>
      </c>
      <c r="L40" s="68" t="s">
        <v>171</v>
      </c>
    </row>
    <row r="41" spans="3:12" x14ac:dyDescent="0.3">
      <c r="C41" s="171"/>
      <c r="D41" s="59">
        <v>11</v>
      </c>
      <c r="E41" s="55"/>
      <c r="F41" s="13" t="s">
        <v>39</v>
      </c>
      <c r="G41" s="25" t="s">
        <v>41</v>
      </c>
      <c r="H41" s="14" t="s">
        <v>40</v>
      </c>
      <c r="I41" s="15">
        <v>1830</v>
      </c>
      <c r="J41" s="56">
        <v>1</v>
      </c>
      <c r="K41" s="15">
        <f t="shared" si="3"/>
        <v>1830</v>
      </c>
      <c r="L41" s="68" t="s">
        <v>171</v>
      </c>
    </row>
    <row r="42" spans="3:12" x14ac:dyDescent="0.3">
      <c r="C42" s="171"/>
      <c r="D42" s="59">
        <v>12</v>
      </c>
      <c r="E42" s="55"/>
      <c r="F42" s="13" t="s">
        <v>72</v>
      </c>
      <c r="G42" s="23" t="s">
        <v>12</v>
      </c>
      <c r="H42" s="14" t="s">
        <v>12</v>
      </c>
      <c r="I42" s="15">
        <v>500</v>
      </c>
      <c r="J42" s="56">
        <v>1</v>
      </c>
      <c r="K42" s="15">
        <f t="shared" si="3"/>
        <v>500</v>
      </c>
      <c r="L42" s="68" t="s">
        <v>171</v>
      </c>
    </row>
    <row r="43" spans="3:12" x14ac:dyDescent="0.3">
      <c r="C43" s="171"/>
      <c r="D43" s="59">
        <v>13</v>
      </c>
      <c r="E43" s="55"/>
      <c r="F43" s="13" t="s">
        <v>73</v>
      </c>
      <c r="G43" s="25" t="s">
        <v>41</v>
      </c>
      <c r="H43" s="14" t="s">
        <v>40</v>
      </c>
      <c r="I43" s="15">
        <v>9</v>
      </c>
      <c r="J43" s="56">
        <v>10</v>
      </c>
      <c r="K43" s="15">
        <f t="shared" si="3"/>
        <v>90</v>
      </c>
      <c r="L43" s="68" t="s">
        <v>171</v>
      </c>
    </row>
    <row r="44" spans="3:12" x14ac:dyDescent="0.3">
      <c r="C44" s="171"/>
      <c r="D44" s="59">
        <v>14</v>
      </c>
      <c r="E44" s="55"/>
      <c r="F44" s="13" t="s">
        <v>294</v>
      </c>
      <c r="G44" s="25" t="s">
        <v>293</v>
      </c>
      <c r="H44" s="14"/>
      <c r="I44" s="15">
        <v>10000</v>
      </c>
      <c r="J44" s="56">
        <v>4</v>
      </c>
      <c r="K44" s="15">
        <f t="shared" si="3"/>
        <v>40000</v>
      </c>
      <c r="L44" s="68" t="s">
        <v>171</v>
      </c>
    </row>
    <row r="45" spans="3:12" x14ac:dyDescent="0.3">
      <c r="C45" s="171"/>
      <c r="D45" s="59">
        <v>15</v>
      </c>
      <c r="E45" s="55"/>
      <c r="F45" s="13" t="s">
        <v>315</v>
      </c>
      <c r="G45" s="25"/>
      <c r="H45" s="14"/>
      <c r="I45" s="15">
        <v>30000</v>
      </c>
      <c r="J45" s="56">
        <v>1</v>
      </c>
      <c r="K45" s="15">
        <f t="shared" si="3"/>
        <v>30000</v>
      </c>
      <c r="L45" s="68" t="s">
        <v>171</v>
      </c>
    </row>
    <row r="46" spans="3:12" x14ac:dyDescent="0.3">
      <c r="C46" s="171"/>
      <c r="D46" s="59">
        <v>16</v>
      </c>
      <c r="E46" s="55"/>
      <c r="F46" s="13" t="s">
        <v>62</v>
      </c>
      <c r="G46" s="23" t="s">
        <v>12</v>
      </c>
      <c r="H46" s="14" t="s">
        <v>12</v>
      </c>
      <c r="I46" s="15">
        <v>5000</v>
      </c>
      <c r="J46" s="56">
        <v>1</v>
      </c>
      <c r="K46" s="15">
        <f t="shared" si="3"/>
        <v>5000</v>
      </c>
      <c r="L46" s="68" t="s">
        <v>171</v>
      </c>
    </row>
    <row r="47" spans="3:12" ht="27" thickBot="1" x14ac:dyDescent="0.35">
      <c r="C47" s="171"/>
      <c r="D47" s="196"/>
      <c r="E47" s="197"/>
      <c r="F47" s="198"/>
      <c r="G47" s="197"/>
      <c r="H47" s="198"/>
      <c r="I47" s="198"/>
      <c r="J47" s="69"/>
      <c r="K47" s="35">
        <f>SUM(K31:K46)</f>
        <v>160860</v>
      </c>
      <c r="L47" s="70"/>
    </row>
    <row r="48" spans="3:12" x14ac:dyDescent="0.3">
      <c r="C48" s="171"/>
      <c r="D48" s="196"/>
      <c r="E48" s="195"/>
      <c r="F48" s="195"/>
      <c r="G48" s="193"/>
      <c r="H48" s="195"/>
      <c r="I48" s="5"/>
      <c r="J48" s="69"/>
      <c r="K48" s="195"/>
      <c r="L48" s="70"/>
    </row>
    <row r="49" spans="3:12" x14ac:dyDescent="0.3">
      <c r="C49" s="171"/>
      <c r="D49" s="155" t="s">
        <v>300</v>
      </c>
      <c r="E49" s="156"/>
      <c r="F49" s="192"/>
      <c r="G49" s="193"/>
      <c r="H49" s="194"/>
      <c r="I49" s="5"/>
      <c r="J49" s="69"/>
      <c r="K49" s="195"/>
      <c r="L49" s="70"/>
    </row>
    <row r="50" spans="3:12" x14ac:dyDescent="0.3">
      <c r="C50" s="171"/>
      <c r="D50" s="59">
        <v>1</v>
      </c>
      <c r="E50" s="12" t="s">
        <v>272</v>
      </c>
      <c r="F50" s="13" t="s">
        <v>274</v>
      </c>
      <c r="G50" s="23" t="s">
        <v>273</v>
      </c>
      <c r="H50" s="14" t="s">
        <v>12</v>
      </c>
      <c r="I50" s="15">
        <v>14000</v>
      </c>
      <c r="J50" s="56">
        <v>1</v>
      </c>
      <c r="K50" s="15">
        <f t="shared" ref="K50:K67" si="4" xml:space="preserve"> I50*J50</f>
        <v>14000</v>
      </c>
      <c r="L50" s="68" t="s">
        <v>295</v>
      </c>
    </row>
    <row r="51" spans="3:12" x14ac:dyDescent="0.3">
      <c r="C51" s="171"/>
      <c r="D51" s="60">
        <v>2</v>
      </c>
      <c r="E51" s="36" t="s">
        <v>277</v>
      </c>
      <c r="F51" s="36" t="s">
        <v>78</v>
      </c>
      <c r="G51" s="37"/>
      <c r="H51" s="39" t="s">
        <v>27</v>
      </c>
      <c r="I51" s="38"/>
      <c r="J51" s="56">
        <v>1</v>
      </c>
      <c r="K51" s="15">
        <f t="shared" si="4"/>
        <v>0</v>
      </c>
      <c r="L51" s="68" t="s">
        <v>295</v>
      </c>
    </row>
    <row r="52" spans="3:12" x14ac:dyDescent="0.3">
      <c r="C52" s="171"/>
      <c r="D52" s="60">
        <v>3</v>
      </c>
      <c r="E52" s="36" t="s">
        <v>278</v>
      </c>
      <c r="F52" s="36" t="s">
        <v>79</v>
      </c>
      <c r="G52" s="37"/>
      <c r="H52" s="39" t="s">
        <v>27</v>
      </c>
      <c r="I52" s="38"/>
      <c r="J52" s="56">
        <v>1</v>
      </c>
      <c r="K52" s="15">
        <f t="shared" si="4"/>
        <v>0</v>
      </c>
      <c r="L52" s="68" t="s">
        <v>295</v>
      </c>
    </row>
    <row r="53" spans="3:12" x14ac:dyDescent="0.3">
      <c r="C53" s="171"/>
      <c r="D53" s="60">
        <v>4</v>
      </c>
      <c r="E53" s="36" t="s">
        <v>305</v>
      </c>
      <c r="F53" s="36" t="s">
        <v>79</v>
      </c>
      <c r="G53" s="37"/>
      <c r="H53" s="39" t="s">
        <v>27</v>
      </c>
      <c r="I53" s="38"/>
      <c r="J53" s="56">
        <v>1</v>
      </c>
      <c r="K53" s="15">
        <f t="shared" ref="K53:K54" si="5" xml:space="preserve"> I53*J53</f>
        <v>0</v>
      </c>
      <c r="L53" s="68" t="s">
        <v>295</v>
      </c>
    </row>
    <row r="54" spans="3:12" x14ac:dyDescent="0.3">
      <c r="C54" s="171"/>
      <c r="D54" s="59">
        <v>5</v>
      </c>
      <c r="E54" s="12" t="s">
        <v>53</v>
      </c>
      <c r="F54" s="13" t="s">
        <v>54</v>
      </c>
      <c r="G54" s="23" t="s">
        <v>55</v>
      </c>
      <c r="H54" s="14" t="s">
        <v>29</v>
      </c>
      <c r="I54" s="15">
        <v>3135</v>
      </c>
      <c r="J54" s="56">
        <v>1</v>
      </c>
      <c r="K54" s="15">
        <f t="shared" si="5"/>
        <v>3135</v>
      </c>
      <c r="L54" s="68" t="s">
        <v>295</v>
      </c>
    </row>
    <row r="55" spans="3:12" x14ac:dyDescent="0.3">
      <c r="C55" s="171"/>
      <c r="D55" s="59">
        <v>6</v>
      </c>
      <c r="E55" s="12" t="s">
        <v>36</v>
      </c>
      <c r="F55" s="13" t="s">
        <v>37</v>
      </c>
      <c r="G55" s="32" t="s">
        <v>12</v>
      </c>
      <c r="H55" s="14" t="s">
        <v>29</v>
      </c>
      <c r="I55" s="21">
        <v>2165</v>
      </c>
      <c r="J55" s="56">
        <v>1</v>
      </c>
      <c r="K55" s="15">
        <f t="shared" si="4"/>
        <v>2165</v>
      </c>
      <c r="L55" s="68" t="s">
        <v>295</v>
      </c>
    </row>
    <row r="56" spans="3:12" x14ac:dyDescent="0.3">
      <c r="C56" s="171"/>
      <c r="D56" s="59">
        <v>7</v>
      </c>
      <c r="E56" s="12" t="s">
        <v>30</v>
      </c>
      <c r="F56" s="13" t="s">
        <v>31</v>
      </c>
      <c r="G56" s="23" t="s">
        <v>51</v>
      </c>
      <c r="H56" s="14" t="s">
        <v>32</v>
      </c>
      <c r="I56" s="15">
        <v>3300</v>
      </c>
      <c r="J56" s="56">
        <v>1</v>
      </c>
      <c r="K56" s="15">
        <f t="shared" si="4"/>
        <v>3300</v>
      </c>
      <c r="L56" s="68" t="s">
        <v>295</v>
      </c>
    </row>
    <row r="57" spans="3:12" x14ac:dyDescent="0.3">
      <c r="C57" s="171"/>
      <c r="D57" s="59">
        <v>8</v>
      </c>
      <c r="E57" s="13" t="s">
        <v>282</v>
      </c>
      <c r="F57" s="13" t="s">
        <v>279</v>
      </c>
      <c r="G57" s="23" t="s">
        <v>51</v>
      </c>
      <c r="H57" s="57" t="s">
        <v>32</v>
      </c>
      <c r="I57" s="15">
        <v>500</v>
      </c>
      <c r="J57" s="58">
        <v>32</v>
      </c>
      <c r="K57" s="15">
        <f t="shared" si="4"/>
        <v>16000</v>
      </c>
      <c r="L57" s="68" t="s">
        <v>295</v>
      </c>
    </row>
    <row r="58" spans="3:12" x14ac:dyDescent="0.3">
      <c r="C58" s="171"/>
      <c r="D58" s="59">
        <v>9</v>
      </c>
      <c r="E58" s="13" t="s">
        <v>281</v>
      </c>
      <c r="F58" s="13" t="s">
        <v>280</v>
      </c>
      <c r="G58" s="23" t="s">
        <v>51</v>
      </c>
      <c r="H58" s="57" t="s">
        <v>32</v>
      </c>
      <c r="I58" s="15">
        <v>180</v>
      </c>
      <c r="J58" s="58">
        <v>32</v>
      </c>
      <c r="K58" s="15">
        <f t="shared" si="4"/>
        <v>5760</v>
      </c>
      <c r="L58" s="68" t="s">
        <v>295</v>
      </c>
    </row>
    <row r="59" spans="3:12" x14ac:dyDescent="0.3">
      <c r="C59" s="171"/>
      <c r="D59" s="59">
        <v>10</v>
      </c>
      <c r="E59" s="12" t="s">
        <v>56</v>
      </c>
      <c r="F59" s="13" t="s">
        <v>57</v>
      </c>
      <c r="G59" s="25" t="s">
        <v>41</v>
      </c>
      <c r="H59" s="22" t="s">
        <v>41</v>
      </c>
      <c r="I59" s="15">
        <v>100</v>
      </c>
      <c r="J59" s="56">
        <v>2</v>
      </c>
      <c r="K59" s="15">
        <f t="shared" si="4"/>
        <v>200</v>
      </c>
      <c r="L59" s="68" t="s">
        <v>295</v>
      </c>
    </row>
    <row r="60" spans="3:12" x14ac:dyDescent="0.3">
      <c r="C60" s="171"/>
      <c r="D60" s="59">
        <v>11</v>
      </c>
      <c r="E60" s="12" t="s">
        <v>60</v>
      </c>
      <c r="F60" s="13" t="s">
        <v>61</v>
      </c>
      <c r="G60" s="23" t="s">
        <v>41</v>
      </c>
      <c r="H60" s="14" t="s">
        <v>41</v>
      </c>
      <c r="I60" s="15">
        <v>100</v>
      </c>
      <c r="J60" s="56">
        <v>2</v>
      </c>
      <c r="K60" s="15">
        <f t="shared" si="4"/>
        <v>200</v>
      </c>
      <c r="L60" s="68" t="s">
        <v>295</v>
      </c>
    </row>
    <row r="61" spans="3:12" x14ac:dyDescent="0.3">
      <c r="C61" s="171"/>
      <c r="D61" s="59">
        <v>12</v>
      </c>
      <c r="E61" s="12" t="s">
        <v>70</v>
      </c>
      <c r="F61" s="13" t="s">
        <v>71</v>
      </c>
      <c r="G61" s="23" t="s">
        <v>59</v>
      </c>
      <c r="H61" s="14" t="s">
        <v>32</v>
      </c>
      <c r="I61" s="15">
        <v>10</v>
      </c>
      <c r="J61" s="56">
        <v>10</v>
      </c>
      <c r="K61" s="15">
        <f t="shared" si="4"/>
        <v>100</v>
      </c>
      <c r="L61" s="68" t="s">
        <v>295</v>
      </c>
    </row>
    <row r="62" spans="3:12" x14ac:dyDescent="0.3">
      <c r="C62" s="171"/>
      <c r="D62" s="59">
        <v>13</v>
      </c>
      <c r="E62" s="55"/>
      <c r="F62" s="13" t="s">
        <v>39</v>
      </c>
      <c r="G62" s="25" t="s">
        <v>41</v>
      </c>
      <c r="H62" s="14" t="s">
        <v>40</v>
      </c>
      <c r="I62" s="15">
        <v>1830</v>
      </c>
      <c r="J62" s="56">
        <v>2</v>
      </c>
      <c r="K62" s="15">
        <f t="shared" si="4"/>
        <v>3660</v>
      </c>
      <c r="L62" s="68" t="s">
        <v>295</v>
      </c>
    </row>
    <row r="63" spans="3:12" x14ac:dyDescent="0.3">
      <c r="C63" s="171"/>
      <c r="D63" s="59">
        <v>14</v>
      </c>
      <c r="E63" s="55"/>
      <c r="F63" s="13" t="s">
        <v>72</v>
      </c>
      <c r="G63" s="23" t="s">
        <v>12</v>
      </c>
      <c r="H63" s="14" t="s">
        <v>12</v>
      </c>
      <c r="I63" s="15">
        <v>500</v>
      </c>
      <c r="J63" s="56">
        <v>1</v>
      </c>
      <c r="K63" s="15">
        <f t="shared" si="4"/>
        <v>500</v>
      </c>
      <c r="L63" s="68" t="s">
        <v>295</v>
      </c>
    </row>
    <row r="64" spans="3:12" x14ac:dyDescent="0.3">
      <c r="C64" s="171"/>
      <c r="D64" s="59">
        <v>15</v>
      </c>
      <c r="E64" s="55"/>
      <c r="F64" s="13" t="s">
        <v>73</v>
      </c>
      <c r="G64" s="25" t="s">
        <v>41</v>
      </c>
      <c r="H64" s="14" t="s">
        <v>40</v>
      </c>
      <c r="I64" s="15">
        <v>9</v>
      </c>
      <c r="J64" s="56">
        <v>10</v>
      </c>
      <c r="K64" s="15">
        <f t="shared" si="4"/>
        <v>90</v>
      </c>
      <c r="L64" s="68" t="s">
        <v>295</v>
      </c>
    </row>
    <row r="65" spans="3:12" x14ac:dyDescent="0.3">
      <c r="C65" s="171"/>
      <c r="D65" s="59">
        <v>16</v>
      </c>
      <c r="E65" s="55"/>
      <c r="F65" s="13" t="s">
        <v>294</v>
      </c>
      <c r="G65" s="25" t="s">
        <v>293</v>
      </c>
      <c r="H65" s="14"/>
      <c r="I65" s="15">
        <v>10000</v>
      </c>
      <c r="J65" s="56">
        <v>1</v>
      </c>
      <c r="K65" s="15">
        <f t="shared" si="4"/>
        <v>10000</v>
      </c>
      <c r="L65" s="68" t="s">
        <v>295</v>
      </c>
    </row>
    <row r="66" spans="3:12" x14ac:dyDescent="0.3">
      <c r="C66" s="171"/>
      <c r="D66" s="59">
        <v>17</v>
      </c>
      <c r="E66" s="55"/>
      <c r="F66" s="13" t="s">
        <v>315</v>
      </c>
      <c r="G66" s="25"/>
      <c r="H66" s="14"/>
      <c r="I66" s="15">
        <v>30000</v>
      </c>
      <c r="J66" s="56">
        <v>1</v>
      </c>
      <c r="K66" s="15">
        <f t="shared" si="4"/>
        <v>30000</v>
      </c>
      <c r="L66" s="68" t="s">
        <v>295</v>
      </c>
    </row>
    <row r="67" spans="3:12" x14ac:dyDescent="0.3">
      <c r="C67" s="171"/>
      <c r="D67" s="59">
        <v>18</v>
      </c>
      <c r="E67" s="55"/>
      <c r="F67" s="13" t="s">
        <v>62</v>
      </c>
      <c r="G67" s="23" t="s">
        <v>12</v>
      </c>
      <c r="H67" s="14" t="s">
        <v>12</v>
      </c>
      <c r="I67" s="15">
        <v>5000</v>
      </c>
      <c r="J67" s="56">
        <v>1</v>
      </c>
      <c r="K67" s="15">
        <f t="shared" si="4"/>
        <v>5000</v>
      </c>
      <c r="L67" s="68" t="s">
        <v>295</v>
      </c>
    </row>
    <row r="68" spans="3:12" ht="27" thickBot="1" x14ac:dyDescent="0.35">
      <c r="C68" s="171"/>
      <c r="D68" s="196"/>
      <c r="E68" s="197"/>
      <c r="F68" s="198"/>
      <c r="G68" s="197"/>
      <c r="H68" s="198"/>
      <c r="I68" s="198"/>
      <c r="J68" s="69"/>
      <c r="K68" s="35">
        <f>SUM(K50:K67)</f>
        <v>94110</v>
      </c>
      <c r="L68" s="70"/>
    </row>
    <row r="69" spans="3:12" x14ac:dyDescent="0.3">
      <c r="C69" s="171"/>
      <c r="D69" s="196"/>
      <c r="E69" s="195"/>
      <c r="F69" s="195"/>
      <c r="G69" s="193"/>
      <c r="H69" s="195"/>
      <c r="I69" s="5"/>
      <c r="J69" s="69"/>
      <c r="K69" s="195"/>
      <c r="L69" s="70"/>
    </row>
    <row r="70" spans="3:12" x14ac:dyDescent="0.3">
      <c r="C70" s="171"/>
      <c r="D70" s="263" t="s">
        <v>301</v>
      </c>
      <c r="E70" s="264"/>
      <c r="F70" s="192"/>
      <c r="G70" s="193"/>
      <c r="H70" s="194"/>
      <c r="I70" s="5"/>
      <c r="J70" s="69"/>
      <c r="K70" s="195"/>
      <c r="L70" s="70"/>
    </row>
    <row r="71" spans="3:12" x14ac:dyDescent="0.3">
      <c r="C71" s="171"/>
      <c r="D71" s="59">
        <v>1</v>
      </c>
      <c r="E71" s="12" t="s">
        <v>272</v>
      </c>
      <c r="F71" s="13" t="s">
        <v>274</v>
      </c>
      <c r="G71" s="23" t="s">
        <v>273</v>
      </c>
      <c r="H71" s="14" t="s">
        <v>12</v>
      </c>
      <c r="I71" s="15">
        <v>14000</v>
      </c>
      <c r="J71" s="56">
        <v>1</v>
      </c>
      <c r="K71" s="15">
        <f t="shared" ref="K71:K87" si="6" xml:space="preserve"> I71*J71</f>
        <v>14000</v>
      </c>
      <c r="L71" s="68" t="s">
        <v>295</v>
      </c>
    </row>
    <row r="72" spans="3:12" x14ac:dyDescent="0.3">
      <c r="C72" s="171"/>
      <c r="D72" s="60">
        <v>2</v>
      </c>
      <c r="E72" s="36" t="s">
        <v>277</v>
      </c>
      <c r="F72" s="36" t="s">
        <v>78</v>
      </c>
      <c r="G72" s="37"/>
      <c r="H72" s="39" t="s">
        <v>27</v>
      </c>
      <c r="I72" s="38"/>
      <c r="J72" s="56">
        <v>1</v>
      </c>
      <c r="K72" s="15">
        <f t="shared" si="6"/>
        <v>0</v>
      </c>
      <c r="L72" s="68" t="s">
        <v>295</v>
      </c>
    </row>
    <row r="73" spans="3:12" x14ac:dyDescent="0.3">
      <c r="C73" s="171"/>
      <c r="D73" s="60">
        <v>3</v>
      </c>
      <c r="E73" s="36" t="s">
        <v>278</v>
      </c>
      <c r="F73" s="36" t="s">
        <v>79</v>
      </c>
      <c r="G73" s="37"/>
      <c r="H73" s="39" t="s">
        <v>27</v>
      </c>
      <c r="I73" s="38"/>
      <c r="J73" s="56">
        <v>1</v>
      </c>
      <c r="K73" s="15">
        <f t="shared" si="6"/>
        <v>0</v>
      </c>
      <c r="L73" s="68" t="s">
        <v>295</v>
      </c>
    </row>
    <row r="74" spans="3:12" x14ac:dyDescent="0.3">
      <c r="C74" s="171"/>
      <c r="D74" s="59">
        <v>4</v>
      </c>
      <c r="E74" s="12" t="s">
        <v>53</v>
      </c>
      <c r="F74" s="13" t="s">
        <v>54</v>
      </c>
      <c r="G74" s="23" t="s">
        <v>55</v>
      </c>
      <c r="H74" s="14" t="s">
        <v>29</v>
      </c>
      <c r="I74" s="15">
        <v>3135</v>
      </c>
      <c r="J74" s="56">
        <v>1</v>
      </c>
      <c r="K74" s="15">
        <f t="shared" si="6"/>
        <v>3135</v>
      </c>
      <c r="L74" s="68" t="s">
        <v>295</v>
      </c>
    </row>
    <row r="75" spans="3:12" x14ac:dyDescent="0.3">
      <c r="C75" s="171"/>
      <c r="D75" s="59">
        <v>5</v>
      </c>
      <c r="E75" s="12" t="s">
        <v>36</v>
      </c>
      <c r="F75" s="13" t="s">
        <v>37</v>
      </c>
      <c r="G75" s="32" t="s">
        <v>12</v>
      </c>
      <c r="H75" s="14" t="s">
        <v>29</v>
      </c>
      <c r="I75" s="21">
        <v>2165</v>
      </c>
      <c r="J75" s="56">
        <v>1</v>
      </c>
      <c r="K75" s="15">
        <f t="shared" si="6"/>
        <v>2165</v>
      </c>
      <c r="L75" s="68" t="s">
        <v>295</v>
      </c>
    </row>
    <row r="76" spans="3:12" x14ac:dyDescent="0.3">
      <c r="C76" s="171"/>
      <c r="D76" s="59">
        <v>6</v>
      </c>
      <c r="E76" s="12" t="s">
        <v>30</v>
      </c>
      <c r="F76" s="13" t="s">
        <v>31</v>
      </c>
      <c r="G76" s="23" t="s">
        <v>51</v>
      </c>
      <c r="H76" s="14" t="s">
        <v>32</v>
      </c>
      <c r="I76" s="15">
        <v>3300</v>
      </c>
      <c r="J76" s="56">
        <v>1</v>
      </c>
      <c r="K76" s="15">
        <f t="shared" si="6"/>
        <v>3300</v>
      </c>
      <c r="L76" s="68" t="s">
        <v>295</v>
      </c>
    </row>
    <row r="77" spans="3:12" x14ac:dyDescent="0.3">
      <c r="C77" s="171"/>
      <c r="D77" s="59">
        <v>7</v>
      </c>
      <c r="E77" s="13" t="s">
        <v>282</v>
      </c>
      <c r="F77" s="13" t="s">
        <v>279</v>
      </c>
      <c r="G77" s="23" t="s">
        <v>51</v>
      </c>
      <c r="H77" s="57" t="s">
        <v>32</v>
      </c>
      <c r="I77" s="15">
        <v>500</v>
      </c>
      <c r="J77" s="58">
        <v>20</v>
      </c>
      <c r="K77" s="15">
        <f t="shared" si="6"/>
        <v>10000</v>
      </c>
      <c r="L77" s="68" t="s">
        <v>295</v>
      </c>
    </row>
    <row r="78" spans="3:12" x14ac:dyDescent="0.3">
      <c r="C78" s="171"/>
      <c r="D78" s="59">
        <v>8</v>
      </c>
      <c r="E78" s="13" t="s">
        <v>281</v>
      </c>
      <c r="F78" s="13" t="s">
        <v>280</v>
      </c>
      <c r="G78" s="23" t="s">
        <v>51</v>
      </c>
      <c r="H78" s="57" t="s">
        <v>32</v>
      </c>
      <c r="I78" s="15">
        <v>180</v>
      </c>
      <c r="J78" s="58">
        <v>20</v>
      </c>
      <c r="K78" s="15">
        <f t="shared" si="6"/>
        <v>3600</v>
      </c>
      <c r="L78" s="68" t="s">
        <v>295</v>
      </c>
    </row>
    <row r="79" spans="3:12" x14ac:dyDescent="0.3">
      <c r="C79" s="171"/>
      <c r="D79" s="59">
        <v>9</v>
      </c>
      <c r="E79" s="12" t="s">
        <v>56</v>
      </c>
      <c r="F79" s="13" t="s">
        <v>57</v>
      </c>
      <c r="G79" s="25" t="s">
        <v>41</v>
      </c>
      <c r="H79" s="22" t="s">
        <v>41</v>
      </c>
      <c r="I79" s="15">
        <v>100</v>
      </c>
      <c r="J79" s="56">
        <v>2</v>
      </c>
      <c r="K79" s="15">
        <f t="shared" si="6"/>
        <v>200</v>
      </c>
      <c r="L79" s="68" t="s">
        <v>295</v>
      </c>
    </row>
    <row r="80" spans="3:12" x14ac:dyDescent="0.3">
      <c r="C80" s="171"/>
      <c r="D80" s="59">
        <v>10</v>
      </c>
      <c r="E80" s="12" t="s">
        <v>60</v>
      </c>
      <c r="F80" s="13" t="s">
        <v>61</v>
      </c>
      <c r="G80" s="23" t="s">
        <v>41</v>
      </c>
      <c r="H80" s="14" t="s">
        <v>41</v>
      </c>
      <c r="I80" s="15">
        <v>100</v>
      </c>
      <c r="J80" s="56">
        <v>2</v>
      </c>
      <c r="K80" s="15">
        <f t="shared" si="6"/>
        <v>200</v>
      </c>
      <c r="L80" s="68" t="s">
        <v>295</v>
      </c>
    </row>
    <row r="81" spans="3:12" x14ac:dyDescent="0.3">
      <c r="C81" s="171"/>
      <c r="D81" s="59">
        <v>11</v>
      </c>
      <c r="E81" s="12" t="s">
        <v>70</v>
      </c>
      <c r="F81" s="13" t="s">
        <v>71</v>
      </c>
      <c r="G81" s="23" t="s">
        <v>59</v>
      </c>
      <c r="H81" s="14" t="s">
        <v>32</v>
      </c>
      <c r="I81" s="15">
        <v>10</v>
      </c>
      <c r="J81" s="56">
        <v>10</v>
      </c>
      <c r="K81" s="15">
        <f t="shared" si="6"/>
        <v>100</v>
      </c>
      <c r="L81" s="68" t="s">
        <v>295</v>
      </c>
    </row>
    <row r="82" spans="3:12" x14ac:dyDescent="0.3">
      <c r="C82" s="171"/>
      <c r="D82" s="59">
        <v>12</v>
      </c>
      <c r="E82" s="55"/>
      <c r="F82" s="13" t="s">
        <v>39</v>
      </c>
      <c r="G82" s="25" t="s">
        <v>41</v>
      </c>
      <c r="H82" s="14" t="s">
        <v>40</v>
      </c>
      <c r="I82" s="15">
        <v>1830</v>
      </c>
      <c r="J82" s="56">
        <v>2</v>
      </c>
      <c r="K82" s="15">
        <f t="shared" si="6"/>
        <v>3660</v>
      </c>
      <c r="L82" s="68" t="s">
        <v>295</v>
      </c>
    </row>
    <row r="83" spans="3:12" x14ac:dyDescent="0.3">
      <c r="C83" s="171"/>
      <c r="D83" s="59">
        <v>13</v>
      </c>
      <c r="E83" s="55"/>
      <c r="F83" s="13" t="s">
        <v>72</v>
      </c>
      <c r="G83" s="23" t="s">
        <v>12</v>
      </c>
      <c r="H83" s="14" t="s">
        <v>12</v>
      </c>
      <c r="I83" s="15">
        <v>500</v>
      </c>
      <c r="J83" s="56">
        <v>1</v>
      </c>
      <c r="K83" s="15">
        <f t="shared" si="6"/>
        <v>500</v>
      </c>
      <c r="L83" s="68" t="s">
        <v>295</v>
      </c>
    </row>
    <row r="84" spans="3:12" x14ac:dyDescent="0.3">
      <c r="C84" s="171"/>
      <c r="D84" s="59">
        <v>14</v>
      </c>
      <c r="E84" s="55"/>
      <c r="F84" s="13" t="s">
        <v>73</v>
      </c>
      <c r="G84" s="25" t="s">
        <v>41</v>
      </c>
      <c r="H84" s="14" t="s">
        <v>40</v>
      </c>
      <c r="I84" s="15">
        <v>9</v>
      </c>
      <c r="J84" s="56">
        <v>10</v>
      </c>
      <c r="K84" s="15">
        <f t="shared" si="6"/>
        <v>90</v>
      </c>
      <c r="L84" s="68" t="s">
        <v>295</v>
      </c>
    </row>
    <row r="85" spans="3:12" x14ac:dyDescent="0.3">
      <c r="C85" s="171"/>
      <c r="D85" s="59">
        <v>15</v>
      </c>
      <c r="E85" s="55"/>
      <c r="F85" s="13" t="s">
        <v>294</v>
      </c>
      <c r="G85" s="25" t="s">
        <v>293</v>
      </c>
      <c r="H85" s="14"/>
      <c r="I85" s="15">
        <v>10000</v>
      </c>
      <c r="J85" s="56">
        <v>1</v>
      </c>
      <c r="K85" s="15">
        <f t="shared" si="6"/>
        <v>10000</v>
      </c>
      <c r="L85" s="68" t="s">
        <v>295</v>
      </c>
    </row>
    <row r="86" spans="3:12" x14ac:dyDescent="0.3">
      <c r="C86" s="171"/>
      <c r="D86" s="59">
        <v>16</v>
      </c>
      <c r="E86" s="55"/>
      <c r="F86" s="13" t="s">
        <v>315</v>
      </c>
      <c r="G86" s="25"/>
      <c r="H86" s="14"/>
      <c r="I86" s="15">
        <v>30000</v>
      </c>
      <c r="J86" s="56">
        <v>1</v>
      </c>
      <c r="K86" s="15">
        <f t="shared" si="6"/>
        <v>30000</v>
      </c>
      <c r="L86" s="68" t="s">
        <v>295</v>
      </c>
    </row>
    <row r="87" spans="3:12" x14ac:dyDescent="0.3">
      <c r="C87" s="171"/>
      <c r="D87" s="59">
        <v>17</v>
      </c>
      <c r="E87" s="55"/>
      <c r="F87" s="13" t="s">
        <v>62</v>
      </c>
      <c r="G87" s="23" t="s">
        <v>12</v>
      </c>
      <c r="H87" s="14" t="s">
        <v>12</v>
      </c>
      <c r="I87" s="15">
        <v>5000</v>
      </c>
      <c r="J87" s="56">
        <v>1</v>
      </c>
      <c r="K87" s="15">
        <f t="shared" si="6"/>
        <v>5000</v>
      </c>
      <c r="L87" s="68" t="s">
        <v>295</v>
      </c>
    </row>
    <row r="88" spans="3:12" ht="27" thickBot="1" x14ac:dyDescent="0.35">
      <c r="C88" s="171"/>
      <c r="D88" s="196"/>
      <c r="E88" s="197"/>
      <c r="F88" s="198"/>
      <c r="G88" s="197"/>
      <c r="H88" s="198"/>
      <c r="I88" s="198"/>
      <c r="J88" s="69"/>
      <c r="K88" s="35">
        <f>SUM(K71:K87)</f>
        <v>85950</v>
      </c>
      <c r="L88" s="70"/>
    </row>
    <row r="89" spans="3:12" x14ac:dyDescent="0.3">
      <c r="C89" s="171"/>
      <c r="D89" s="263" t="s">
        <v>302</v>
      </c>
      <c r="E89" s="264"/>
      <c r="F89" s="192"/>
      <c r="G89" s="193"/>
      <c r="H89" s="194"/>
      <c r="I89" s="5"/>
      <c r="J89" s="69"/>
      <c r="K89" s="195"/>
      <c r="L89" s="70"/>
    </row>
    <row r="90" spans="3:12" x14ac:dyDescent="0.3">
      <c r="C90" s="171"/>
      <c r="D90" s="59">
        <v>1</v>
      </c>
      <c r="E90" s="12" t="s">
        <v>272</v>
      </c>
      <c r="F90" s="13" t="s">
        <v>274</v>
      </c>
      <c r="G90" s="23" t="s">
        <v>273</v>
      </c>
      <c r="H90" s="14" t="s">
        <v>12</v>
      </c>
      <c r="I90" s="15">
        <v>16000</v>
      </c>
      <c r="J90" s="56">
        <v>1</v>
      </c>
      <c r="K90" s="15">
        <f t="shared" ref="K90:K109" si="7" xml:space="preserve"> I90*J90</f>
        <v>16000</v>
      </c>
      <c r="L90" s="68" t="s">
        <v>276</v>
      </c>
    </row>
    <row r="91" spans="3:12" x14ac:dyDescent="0.3">
      <c r="C91" s="171"/>
      <c r="D91" s="59">
        <v>2</v>
      </c>
      <c r="E91" s="12" t="s">
        <v>285</v>
      </c>
      <c r="F91" s="13" t="s">
        <v>283</v>
      </c>
      <c r="G91" s="23" t="s">
        <v>55</v>
      </c>
      <c r="H91" s="14" t="s">
        <v>29</v>
      </c>
      <c r="I91" s="15">
        <v>23000</v>
      </c>
      <c r="J91" s="56">
        <v>2</v>
      </c>
      <c r="K91" s="15">
        <f t="shared" si="7"/>
        <v>46000</v>
      </c>
      <c r="L91" s="68" t="s">
        <v>284</v>
      </c>
    </row>
    <row r="92" spans="3:12" x14ac:dyDescent="0.3">
      <c r="C92" s="171"/>
      <c r="D92" s="60">
        <v>3</v>
      </c>
      <c r="E92" s="36" t="s">
        <v>277</v>
      </c>
      <c r="F92" s="36" t="s">
        <v>78</v>
      </c>
      <c r="G92" s="37"/>
      <c r="H92" s="39" t="s">
        <v>27</v>
      </c>
      <c r="I92" s="38"/>
      <c r="J92" s="56">
        <v>1</v>
      </c>
      <c r="K92" s="15">
        <f t="shared" si="7"/>
        <v>0</v>
      </c>
      <c r="L92" s="68" t="s">
        <v>276</v>
      </c>
    </row>
    <row r="93" spans="3:12" x14ac:dyDescent="0.3">
      <c r="C93" s="171"/>
      <c r="D93" s="60">
        <v>4</v>
      </c>
      <c r="E93" s="36" t="s">
        <v>278</v>
      </c>
      <c r="F93" s="36" t="s">
        <v>79</v>
      </c>
      <c r="G93" s="37"/>
      <c r="H93" s="39" t="s">
        <v>27</v>
      </c>
      <c r="I93" s="38"/>
      <c r="J93" s="56">
        <v>2</v>
      </c>
      <c r="K93" s="15">
        <f t="shared" si="7"/>
        <v>0</v>
      </c>
      <c r="L93" s="68" t="s">
        <v>276</v>
      </c>
    </row>
    <row r="94" spans="3:12" x14ac:dyDescent="0.3">
      <c r="C94" s="171"/>
      <c r="D94" s="60">
        <v>5</v>
      </c>
      <c r="E94" s="36" t="s">
        <v>305</v>
      </c>
      <c r="F94" s="36" t="s">
        <v>79</v>
      </c>
      <c r="G94" s="37"/>
      <c r="H94" s="39" t="s">
        <v>27</v>
      </c>
      <c r="I94" s="38"/>
      <c r="J94" s="56">
        <v>1</v>
      </c>
      <c r="K94" s="15">
        <f t="shared" si="7"/>
        <v>0</v>
      </c>
      <c r="L94" s="68" t="s">
        <v>276</v>
      </c>
    </row>
    <row r="95" spans="3:12" x14ac:dyDescent="0.3">
      <c r="C95" s="171"/>
      <c r="D95" s="59">
        <v>6</v>
      </c>
      <c r="E95" s="12" t="s">
        <v>33</v>
      </c>
      <c r="F95" s="13" t="s">
        <v>34</v>
      </c>
      <c r="G95" s="23" t="s">
        <v>52</v>
      </c>
      <c r="H95" s="14" t="s">
        <v>35</v>
      </c>
      <c r="I95" s="16">
        <v>1985</v>
      </c>
      <c r="J95" s="56">
        <v>1</v>
      </c>
      <c r="K95" s="15">
        <f t="shared" si="7"/>
        <v>1985</v>
      </c>
      <c r="L95" s="68" t="s">
        <v>276</v>
      </c>
    </row>
    <row r="96" spans="3:12" x14ac:dyDescent="0.3">
      <c r="C96" s="171"/>
      <c r="D96" s="59">
        <v>7</v>
      </c>
      <c r="E96" s="13" t="s">
        <v>282</v>
      </c>
      <c r="F96" s="13" t="s">
        <v>279</v>
      </c>
      <c r="G96" s="23" t="s">
        <v>51</v>
      </c>
      <c r="H96" s="57" t="s">
        <v>32</v>
      </c>
      <c r="I96" s="15">
        <v>500</v>
      </c>
      <c r="J96" s="58">
        <v>60</v>
      </c>
      <c r="K96" s="15">
        <f t="shared" si="7"/>
        <v>30000</v>
      </c>
      <c r="L96" s="68" t="s">
        <v>276</v>
      </c>
    </row>
    <row r="97" spans="3:12" x14ac:dyDescent="0.3">
      <c r="C97" s="171"/>
      <c r="D97" s="59">
        <v>8</v>
      </c>
      <c r="E97" s="13" t="s">
        <v>281</v>
      </c>
      <c r="F97" s="13" t="s">
        <v>280</v>
      </c>
      <c r="G97" s="23" t="s">
        <v>51</v>
      </c>
      <c r="H97" s="57" t="s">
        <v>32</v>
      </c>
      <c r="I97" s="15">
        <v>180</v>
      </c>
      <c r="J97" s="58">
        <v>60</v>
      </c>
      <c r="K97" s="15">
        <f t="shared" si="7"/>
        <v>10800</v>
      </c>
      <c r="L97" s="68" t="s">
        <v>276</v>
      </c>
    </row>
    <row r="98" spans="3:12" x14ac:dyDescent="0.3">
      <c r="C98" s="171"/>
      <c r="D98" s="59">
        <v>9</v>
      </c>
      <c r="E98" s="12" t="s">
        <v>53</v>
      </c>
      <c r="F98" s="13" t="s">
        <v>54</v>
      </c>
      <c r="G98" s="23" t="s">
        <v>55</v>
      </c>
      <c r="H98" s="14" t="s">
        <v>29</v>
      </c>
      <c r="I98" s="15">
        <v>3135</v>
      </c>
      <c r="J98" s="56">
        <v>1</v>
      </c>
      <c r="K98" s="15">
        <f t="shared" si="7"/>
        <v>3135</v>
      </c>
      <c r="L98" s="68" t="s">
        <v>276</v>
      </c>
    </row>
    <row r="99" spans="3:12" x14ac:dyDescent="0.3">
      <c r="C99" s="171"/>
      <c r="D99" s="59">
        <v>10</v>
      </c>
      <c r="E99" s="12" t="s">
        <v>36</v>
      </c>
      <c r="F99" s="13" t="s">
        <v>37</v>
      </c>
      <c r="G99" s="32" t="s">
        <v>12</v>
      </c>
      <c r="H99" s="14" t="s">
        <v>29</v>
      </c>
      <c r="I99" s="21">
        <v>2165</v>
      </c>
      <c r="J99" s="56">
        <v>1</v>
      </c>
      <c r="K99" s="15">
        <f t="shared" si="7"/>
        <v>2165</v>
      </c>
      <c r="L99" s="68" t="s">
        <v>276</v>
      </c>
    </row>
    <row r="100" spans="3:12" x14ac:dyDescent="0.3">
      <c r="C100" s="171"/>
      <c r="D100" s="59">
        <v>11</v>
      </c>
      <c r="E100" s="12" t="s">
        <v>30</v>
      </c>
      <c r="F100" s="13" t="s">
        <v>31</v>
      </c>
      <c r="G100" s="23" t="s">
        <v>51</v>
      </c>
      <c r="H100" s="14" t="s">
        <v>32</v>
      </c>
      <c r="I100" s="15">
        <v>3300</v>
      </c>
      <c r="J100" s="56">
        <v>1</v>
      </c>
      <c r="K100" s="15">
        <f t="shared" si="7"/>
        <v>3300</v>
      </c>
      <c r="L100" s="68" t="s">
        <v>276</v>
      </c>
    </row>
    <row r="101" spans="3:12" x14ac:dyDescent="0.3">
      <c r="C101" s="171"/>
      <c r="D101" s="59">
        <v>12</v>
      </c>
      <c r="E101" s="12" t="s">
        <v>56</v>
      </c>
      <c r="F101" s="13" t="s">
        <v>57</v>
      </c>
      <c r="G101" s="25" t="s">
        <v>41</v>
      </c>
      <c r="H101" s="22" t="s">
        <v>41</v>
      </c>
      <c r="I101" s="15">
        <v>100</v>
      </c>
      <c r="J101" s="56">
        <v>2</v>
      </c>
      <c r="K101" s="15">
        <f t="shared" si="7"/>
        <v>200</v>
      </c>
      <c r="L101" s="68" t="s">
        <v>276</v>
      </c>
    </row>
    <row r="102" spans="3:12" x14ac:dyDescent="0.3">
      <c r="C102" s="171"/>
      <c r="D102" s="59">
        <v>13</v>
      </c>
      <c r="E102" s="12" t="s">
        <v>60</v>
      </c>
      <c r="F102" s="13" t="s">
        <v>61</v>
      </c>
      <c r="G102" s="23" t="s">
        <v>41</v>
      </c>
      <c r="H102" s="14" t="s">
        <v>41</v>
      </c>
      <c r="I102" s="15">
        <v>100</v>
      </c>
      <c r="J102" s="56">
        <v>2</v>
      </c>
      <c r="K102" s="15">
        <f t="shared" si="7"/>
        <v>200</v>
      </c>
      <c r="L102" s="68" t="s">
        <v>276</v>
      </c>
    </row>
    <row r="103" spans="3:12" x14ac:dyDescent="0.3">
      <c r="C103" s="171"/>
      <c r="D103" s="59">
        <v>14</v>
      </c>
      <c r="E103" s="12" t="s">
        <v>70</v>
      </c>
      <c r="F103" s="13" t="s">
        <v>71</v>
      </c>
      <c r="G103" s="23" t="s">
        <v>59</v>
      </c>
      <c r="H103" s="14" t="s">
        <v>32</v>
      </c>
      <c r="I103" s="15">
        <v>10</v>
      </c>
      <c r="J103" s="56">
        <v>10</v>
      </c>
      <c r="K103" s="15">
        <f t="shared" si="7"/>
        <v>100</v>
      </c>
      <c r="L103" s="68" t="s">
        <v>276</v>
      </c>
    </row>
    <row r="104" spans="3:12" x14ac:dyDescent="0.3">
      <c r="C104" s="171"/>
      <c r="D104" s="59">
        <v>15</v>
      </c>
      <c r="E104" s="55"/>
      <c r="F104" s="13" t="s">
        <v>39</v>
      </c>
      <c r="G104" s="25" t="s">
        <v>41</v>
      </c>
      <c r="H104" s="14" t="s">
        <v>40</v>
      </c>
      <c r="I104" s="15">
        <v>1830</v>
      </c>
      <c r="J104" s="56">
        <v>3</v>
      </c>
      <c r="K104" s="15">
        <f t="shared" si="7"/>
        <v>5490</v>
      </c>
      <c r="L104" s="68" t="s">
        <v>276</v>
      </c>
    </row>
    <row r="105" spans="3:12" x14ac:dyDescent="0.3">
      <c r="C105" s="171"/>
      <c r="D105" s="59">
        <v>16</v>
      </c>
      <c r="E105" s="55"/>
      <c r="F105" s="13" t="s">
        <v>72</v>
      </c>
      <c r="G105" s="23" t="s">
        <v>12</v>
      </c>
      <c r="H105" s="14" t="s">
        <v>12</v>
      </c>
      <c r="I105" s="15">
        <v>500</v>
      </c>
      <c r="J105" s="56">
        <v>1</v>
      </c>
      <c r="K105" s="15">
        <f t="shared" si="7"/>
        <v>500</v>
      </c>
      <c r="L105" s="68" t="s">
        <v>276</v>
      </c>
    </row>
    <row r="106" spans="3:12" x14ac:dyDescent="0.3">
      <c r="C106" s="171"/>
      <c r="D106" s="59">
        <v>17</v>
      </c>
      <c r="E106" s="55"/>
      <c r="F106" s="13" t="s">
        <v>73</v>
      </c>
      <c r="G106" s="25" t="s">
        <v>41</v>
      </c>
      <c r="H106" s="14" t="s">
        <v>40</v>
      </c>
      <c r="I106" s="15">
        <v>9</v>
      </c>
      <c r="J106" s="56">
        <v>10</v>
      </c>
      <c r="K106" s="15">
        <f t="shared" si="7"/>
        <v>90</v>
      </c>
      <c r="L106" s="68" t="s">
        <v>276</v>
      </c>
    </row>
    <row r="107" spans="3:12" x14ac:dyDescent="0.3">
      <c r="C107" s="171"/>
      <c r="D107" s="59">
        <v>18</v>
      </c>
      <c r="E107" s="55"/>
      <c r="F107" s="13" t="s">
        <v>292</v>
      </c>
      <c r="G107" s="25" t="s">
        <v>293</v>
      </c>
      <c r="H107" s="14"/>
      <c r="I107" s="15">
        <v>10000</v>
      </c>
      <c r="J107" s="56">
        <v>4</v>
      </c>
      <c r="K107" s="15">
        <f t="shared" si="7"/>
        <v>40000</v>
      </c>
      <c r="L107" s="68" t="s">
        <v>276</v>
      </c>
    </row>
    <row r="108" spans="3:12" x14ac:dyDescent="0.3">
      <c r="C108" s="171"/>
      <c r="D108" s="59">
        <v>19</v>
      </c>
      <c r="E108" s="55"/>
      <c r="F108" s="13" t="s">
        <v>315</v>
      </c>
      <c r="G108" s="25"/>
      <c r="H108" s="14"/>
      <c r="I108" s="15">
        <v>30000</v>
      </c>
      <c r="J108" s="56">
        <v>1</v>
      </c>
      <c r="K108" s="15">
        <f t="shared" si="7"/>
        <v>30000</v>
      </c>
      <c r="L108" s="68" t="s">
        <v>276</v>
      </c>
    </row>
    <row r="109" spans="3:12" x14ac:dyDescent="0.3">
      <c r="C109" s="171"/>
      <c r="D109" s="59">
        <v>20</v>
      </c>
      <c r="E109" s="55"/>
      <c r="F109" s="13" t="s">
        <v>62</v>
      </c>
      <c r="G109" s="23" t="s">
        <v>12</v>
      </c>
      <c r="H109" s="14" t="s">
        <v>12</v>
      </c>
      <c r="I109" s="15">
        <v>5000</v>
      </c>
      <c r="J109" s="56">
        <v>1</v>
      </c>
      <c r="K109" s="15">
        <f t="shared" si="7"/>
        <v>5000</v>
      </c>
      <c r="L109" s="68" t="s">
        <v>276</v>
      </c>
    </row>
    <row r="110" spans="3:12" ht="27" thickBot="1" x14ac:dyDescent="0.35">
      <c r="C110" s="171"/>
      <c r="D110" s="196"/>
      <c r="E110" s="197"/>
      <c r="F110" s="198"/>
      <c r="G110" s="197"/>
      <c r="H110" s="198"/>
      <c r="I110" s="198"/>
      <c r="J110" s="69"/>
      <c r="K110" s="35">
        <f>SUM(K90:K109)</f>
        <v>194965</v>
      </c>
      <c r="L110" s="70"/>
    </row>
    <row r="111" spans="3:12" x14ac:dyDescent="0.3">
      <c r="C111" s="171"/>
      <c r="D111" s="196"/>
      <c r="E111" s="195"/>
      <c r="F111" s="195"/>
      <c r="G111" s="193"/>
      <c r="H111" s="195"/>
      <c r="I111" s="5"/>
      <c r="J111" s="69"/>
      <c r="K111" s="195"/>
      <c r="L111" s="70"/>
    </row>
    <row r="112" spans="3:12" x14ac:dyDescent="0.3">
      <c r="C112" s="171"/>
      <c r="D112" s="263" t="s">
        <v>303</v>
      </c>
      <c r="E112" s="264"/>
      <c r="F112" s="192"/>
      <c r="G112" s="193"/>
      <c r="H112" s="194"/>
      <c r="I112" s="5"/>
      <c r="J112" s="69"/>
      <c r="K112" s="195"/>
      <c r="L112" s="70"/>
    </row>
    <row r="113" spans="3:12" x14ac:dyDescent="0.3">
      <c r="C113" s="171"/>
      <c r="D113" s="59">
        <v>1</v>
      </c>
      <c r="E113" s="12" t="s">
        <v>272</v>
      </c>
      <c r="F113" s="13" t="s">
        <v>274</v>
      </c>
      <c r="G113" s="23" t="s">
        <v>273</v>
      </c>
      <c r="H113" s="14" t="s">
        <v>12</v>
      </c>
      <c r="I113" s="15">
        <v>10000</v>
      </c>
      <c r="J113" s="56">
        <v>1</v>
      </c>
      <c r="K113" s="15">
        <f t="shared" ref="K113:K126" si="8" xml:space="preserve"> I113*J113</f>
        <v>10000</v>
      </c>
      <c r="L113" s="68" t="s">
        <v>286</v>
      </c>
    </row>
    <row r="114" spans="3:12" x14ac:dyDescent="0.3">
      <c r="C114" s="171"/>
      <c r="D114" s="59">
        <v>2</v>
      </c>
      <c r="E114" s="12" t="s">
        <v>33</v>
      </c>
      <c r="F114" s="13" t="s">
        <v>34</v>
      </c>
      <c r="G114" s="23" t="s">
        <v>52</v>
      </c>
      <c r="H114" s="14" t="s">
        <v>35</v>
      </c>
      <c r="I114" s="16">
        <v>1985</v>
      </c>
      <c r="J114" s="56">
        <v>1</v>
      </c>
      <c r="K114" s="15">
        <f t="shared" si="8"/>
        <v>1985</v>
      </c>
      <c r="L114" s="68" t="s">
        <v>286</v>
      </c>
    </row>
    <row r="115" spans="3:12" x14ac:dyDescent="0.3">
      <c r="C115" s="171"/>
      <c r="D115" s="59">
        <v>3</v>
      </c>
      <c r="E115" s="12" t="s">
        <v>53</v>
      </c>
      <c r="F115" s="13" t="s">
        <v>54</v>
      </c>
      <c r="G115" s="23" t="s">
        <v>55</v>
      </c>
      <c r="H115" s="14" t="s">
        <v>29</v>
      </c>
      <c r="I115" s="15">
        <v>3135</v>
      </c>
      <c r="J115" s="56">
        <v>1</v>
      </c>
      <c r="K115" s="15">
        <f t="shared" si="8"/>
        <v>3135</v>
      </c>
      <c r="L115" s="68" t="s">
        <v>286</v>
      </c>
    </row>
    <row r="116" spans="3:12" x14ac:dyDescent="0.3">
      <c r="C116" s="171"/>
      <c r="D116" s="59">
        <v>4</v>
      </c>
      <c r="E116" s="12" t="s">
        <v>36</v>
      </c>
      <c r="F116" s="13" t="s">
        <v>37</v>
      </c>
      <c r="G116" s="32" t="s">
        <v>12</v>
      </c>
      <c r="H116" s="14" t="s">
        <v>29</v>
      </c>
      <c r="I116" s="21">
        <v>2165</v>
      </c>
      <c r="J116" s="56">
        <v>1</v>
      </c>
      <c r="K116" s="15">
        <f t="shared" si="8"/>
        <v>2165</v>
      </c>
      <c r="L116" s="68" t="s">
        <v>286</v>
      </c>
    </row>
    <row r="117" spans="3:12" x14ac:dyDescent="0.3">
      <c r="C117" s="171"/>
      <c r="D117" s="59">
        <v>5</v>
      </c>
      <c r="E117" s="12" t="s">
        <v>30</v>
      </c>
      <c r="F117" s="13" t="s">
        <v>31</v>
      </c>
      <c r="G117" s="23" t="s">
        <v>51</v>
      </c>
      <c r="H117" s="14" t="s">
        <v>32</v>
      </c>
      <c r="I117" s="15">
        <v>3300</v>
      </c>
      <c r="J117" s="56">
        <v>1</v>
      </c>
      <c r="K117" s="15">
        <f t="shared" si="8"/>
        <v>3300</v>
      </c>
      <c r="L117" s="68" t="s">
        <v>286</v>
      </c>
    </row>
    <row r="118" spans="3:12" x14ac:dyDescent="0.3">
      <c r="C118" s="171"/>
      <c r="D118" s="59">
        <v>6</v>
      </c>
      <c r="E118" s="12" t="s">
        <v>56</v>
      </c>
      <c r="F118" s="13" t="s">
        <v>57</v>
      </c>
      <c r="G118" s="25" t="s">
        <v>41</v>
      </c>
      <c r="H118" s="22" t="s">
        <v>41</v>
      </c>
      <c r="I118" s="15">
        <v>100</v>
      </c>
      <c r="J118" s="56">
        <v>2</v>
      </c>
      <c r="K118" s="15">
        <f t="shared" si="8"/>
        <v>200</v>
      </c>
      <c r="L118" s="68" t="s">
        <v>286</v>
      </c>
    </row>
    <row r="119" spans="3:12" x14ac:dyDescent="0.3">
      <c r="C119" s="171"/>
      <c r="D119" s="59">
        <v>7</v>
      </c>
      <c r="E119" s="12" t="s">
        <v>60</v>
      </c>
      <c r="F119" s="13" t="s">
        <v>61</v>
      </c>
      <c r="G119" s="23" t="s">
        <v>41</v>
      </c>
      <c r="H119" s="14" t="s">
        <v>41</v>
      </c>
      <c r="I119" s="15">
        <v>100</v>
      </c>
      <c r="J119" s="56">
        <v>2</v>
      </c>
      <c r="K119" s="15">
        <f t="shared" si="8"/>
        <v>200</v>
      </c>
      <c r="L119" s="68" t="s">
        <v>286</v>
      </c>
    </row>
    <row r="120" spans="3:12" x14ac:dyDescent="0.3">
      <c r="C120" s="171"/>
      <c r="D120" s="59">
        <v>8</v>
      </c>
      <c r="E120" s="12" t="s">
        <v>70</v>
      </c>
      <c r="F120" s="13" t="s">
        <v>71</v>
      </c>
      <c r="G120" s="23" t="s">
        <v>59</v>
      </c>
      <c r="H120" s="14" t="s">
        <v>32</v>
      </c>
      <c r="I120" s="15">
        <v>10</v>
      </c>
      <c r="J120" s="56">
        <v>10</v>
      </c>
      <c r="K120" s="15">
        <f t="shared" si="8"/>
        <v>100</v>
      </c>
      <c r="L120" s="68" t="s">
        <v>286</v>
      </c>
    </row>
    <row r="121" spans="3:12" x14ac:dyDescent="0.3">
      <c r="C121" s="171"/>
      <c r="D121" s="59">
        <v>9</v>
      </c>
      <c r="E121" s="55"/>
      <c r="F121" s="13" t="s">
        <v>39</v>
      </c>
      <c r="G121" s="25" t="s">
        <v>41</v>
      </c>
      <c r="H121" s="14" t="s">
        <v>40</v>
      </c>
      <c r="I121" s="15">
        <v>1830</v>
      </c>
      <c r="J121" s="56">
        <v>1</v>
      </c>
      <c r="K121" s="15">
        <f t="shared" si="8"/>
        <v>1830</v>
      </c>
      <c r="L121" s="68" t="s">
        <v>286</v>
      </c>
    </row>
    <row r="122" spans="3:12" x14ac:dyDescent="0.3">
      <c r="C122" s="171"/>
      <c r="D122" s="59">
        <v>10</v>
      </c>
      <c r="E122" s="55"/>
      <c r="F122" s="13" t="s">
        <v>72</v>
      </c>
      <c r="G122" s="23" t="s">
        <v>12</v>
      </c>
      <c r="H122" s="14" t="s">
        <v>12</v>
      </c>
      <c r="I122" s="15">
        <v>500</v>
      </c>
      <c r="J122" s="56">
        <v>1</v>
      </c>
      <c r="K122" s="15">
        <f t="shared" si="8"/>
        <v>500</v>
      </c>
      <c r="L122" s="68" t="s">
        <v>286</v>
      </c>
    </row>
    <row r="123" spans="3:12" x14ac:dyDescent="0.3">
      <c r="C123" s="171"/>
      <c r="D123" s="59">
        <v>11</v>
      </c>
      <c r="E123" s="55"/>
      <c r="F123" s="13" t="s">
        <v>73</v>
      </c>
      <c r="G123" s="25" t="s">
        <v>41</v>
      </c>
      <c r="H123" s="14" t="s">
        <v>40</v>
      </c>
      <c r="I123" s="15">
        <v>9</v>
      </c>
      <c r="J123" s="56">
        <v>10</v>
      </c>
      <c r="K123" s="15">
        <f t="shared" si="8"/>
        <v>90</v>
      </c>
      <c r="L123" s="68" t="s">
        <v>286</v>
      </c>
    </row>
    <row r="124" spans="3:12" x14ac:dyDescent="0.3">
      <c r="C124" s="171"/>
      <c r="D124" s="59">
        <v>12</v>
      </c>
      <c r="E124" s="55"/>
      <c r="F124" s="13" t="s">
        <v>294</v>
      </c>
      <c r="G124" s="25" t="s">
        <v>293</v>
      </c>
      <c r="H124" s="14" t="s">
        <v>12</v>
      </c>
      <c r="I124" s="15">
        <v>5000</v>
      </c>
      <c r="J124" s="56">
        <v>3</v>
      </c>
      <c r="K124" s="15">
        <f t="shared" si="8"/>
        <v>15000</v>
      </c>
      <c r="L124" s="68" t="s">
        <v>286</v>
      </c>
    </row>
    <row r="125" spans="3:12" x14ac:dyDescent="0.3">
      <c r="C125" s="171"/>
      <c r="D125" s="59">
        <v>13</v>
      </c>
      <c r="E125" s="55"/>
      <c r="F125" s="13" t="s">
        <v>315</v>
      </c>
      <c r="G125" s="25"/>
      <c r="H125" s="14"/>
      <c r="I125" s="15">
        <v>30000</v>
      </c>
      <c r="J125" s="56">
        <v>1</v>
      </c>
      <c r="K125" s="15">
        <f t="shared" si="8"/>
        <v>30000</v>
      </c>
      <c r="L125" s="68" t="s">
        <v>286</v>
      </c>
    </row>
    <row r="126" spans="3:12" x14ac:dyDescent="0.3">
      <c r="C126" s="171"/>
      <c r="D126" s="59">
        <v>14</v>
      </c>
      <c r="E126" s="55"/>
      <c r="F126" s="13" t="s">
        <v>62</v>
      </c>
      <c r="G126" s="23" t="s">
        <v>12</v>
      </c>
      <c r="H126" s="14" t="s">
        <v>12</v>
      </c>
      <c r="I126" s="15">
        <v>5000</v>
      </c>
      <c r="J126" s="56">
        <v>1</v>
      </c>
      <c r="K126" s="15">
        <f t="shared" si="8"/>
        <v>5000</v>
      </c>
      <c r="L126" s="68" t="s">
        <v>286</v>
      </c>
    </row>
    <row r="127" spans="3:12" ht="27" thickBot="1" x14ac:dyDescent="0.35">
      <c r="C127" s="172"/>
      <c r="D127" s="72"/>
      <c r="E127" s="50"/>
      <c r="F127" s="73"/>
      <c r="G127" s="50"/>
      <c r="H127" s="73"/>
      <c r="I127" s="73"/>
      <c r="J127" s="74"/>
      <c r="K127" s="35">
        <f>SUM(K113:K126)</f>
        <v>73505</v>
      </c>
      <c r="L127" s="75"/>
    </row>
    <row r="128" spans="3:12" ht="18.75" customHeight="1" x14ac:dyDescent="0.3">
      <c r="C128" s="159" t="s">
        <v>312</v>
      </c>
      <c r="D128" s="160"/>
      <c r="E128" s="161"/>
      <c r="F128" s="165">
        <f>SUM(K127,K110,K88,K68,K47)</f>
        <v>609390</v>
      </c>
      <c r="G128" s="221" t="s">
        <v>314</v>
      </c>
      <c r="H128" s="175"/>
      <c r="I128" s="176"/>
      <c r="J128" s="176"/>
      <c r="K128" s="176"/>
      <c r="L128" s="177"/>
    </row>
    <row r="129" spans="3:12" ht="19.5" customHeight="1" thickBot="1" x14ac:dyDescent="0.35">
      <c r="C129" s="162"/>
      <c r="D129" s="163"/>
      <c r="E129" s="164"/>
      <c r="F129" s="166"/>
      <c r="G129" s="222"/>
      <c r="H129" s="178"/>
      <c r="I129" s="179"/>
      <c r="J129" s="179"/>
      <c r="K129" s="179"/>
      <c r="L129" s="180"/>
    </row>
    <row r="130" spans="3:12" ht="19.5" thickBot="1" x14ac:dyDescent="0.35"/>
    <row r="131" spans="3:12" x14ac:dyDescent="0.3">
      <c r="C131" s="167" t="s">
        <v>311</v>
      </c>
      <c r="D131" s="265" t="s">
        <v>307</v>
      </c>
      <c r="E131" s="266"/>
      <c r="F131" s="61"/>
      <c r="G131" s="62"/>
      <c r="H131" s="63"/>
      <c r="I131" s="64"/>
      <c r="J131" s="65"/>
      <c r="K131" s="66"/>
      <c r="L131" s="67"/>
    </row>
    <row r="132" spans="3:12" x14ac:dyDescent="0.3">
      <c r="C132" s="168"/>
      <c r="D132" s="59">
        <v>1</v>
      </c>
      <c r="E132" s="12" t="s">
        <v>272</v>
      </c>
      <c r="F132" s="13" t="s">
        <v>274</v>
      </c>
      <c r="G132" s="23" t="s">
        <v>273</v>
      </c>
      <c r="H132" s="14" t="s">
        <v>12</v>
      </c>
      <c r="I132" s="15">
        <v>16000</v>
      </c>
      <c r="J132" s="56">
        <v>1</v>
      </c>
      <c r="K132" s="15">
        <f t="shared" ref="K132:K152" si="9" xml:space="preserve"> I132*J132</f>
        <v>16000</v>
      </c>
      <c r="L132" s="68" t="s">
        <v>306</v>
      </c>
    </row>
    <row r="133" spans="3:12" x14ac:dyDescent="0.3">
      <c r="C133" s="168"/>
      <c r="D133" s="60">
        <v>2</v>
      </c>
      <c r="E133" s="36" t="s">
        <v>277</v>
      </c>
      <c r="F133" s="36" t="s">
        <v>78</v>
      </c>
      <c r="G133" s="37"/>
      <c r="H133" s="39" t="s">
        <v>27</v>
      </c>
      <c r="I133" s="38"/>
      <c r="J133" s="56">
        <v>1</v>
      </c>
      <c r="K133" s="15">
        <f t="shared" si="9"/>
        <v>0</v>
      </c>
      <c r="L133" s="68" t="s">
        <v>306</v>
      </c>
    </row>
    <row r="134" spans="3:12" x14ac:dyDescent="0.3">
      <c r="C134" s="168"/>
      <c r="D134" s="60">
        <v>3</v>
      </c>
      <c r="E134" s="36" t="s">
        <v>278</v>
      </c>
      <c r="F134" s="36" t="s">
        <v>79</v>
      </c>
      <c r="G134" s="37"/>
      <c r="H134" s="39" t="s">
        <v>27</v>
      </c>
      <c r="I134" s="38"/>
      <c r="J134" s="56">
        <v>1</v>
      </c>
      <c r="K134" s="15">
        <f t="shared" si="9"/>
        <v>0</v>
      </c>
      <c r="L134" s="68" t="s">
        <v>306</v>
      </c>
    </row>
    <row r="135" spans="3:12" x14ac:dyDescent="0.3">
      <c r="C135" s="168"/>
      <c r="D135" s="60">
        <v>4</v>
      </c>
      <c r="E135" s="36" t="s">
        <v>305</v>
      </c>
      <c r="F135" s="36" t="s">
        <v>79</v>
      </c>
      <c r="G135" s="37"/>
      <c r="H135" s="39" t="s">
        <v>27</v>
      </c>
      <c r="I135" s="38"/>
      <c r="J135" s="56">
        <v>1</v>
      </c>
      <c r="K135" s="15">
        <f t="shared" si="9"/>
        <v>0</v>
      </c>
      <c r="L135" s="68" t="s">
        <v>306</v>
      </c>
    </row>
    <row r="136" spans="3:12" x14ac:dyDescent="0.3">
      <c r="C136" s="168"/>
      <c r="D136" s="59">
        <v>5</v>
      </c>
      <c r="E136" s="12" t="s">
        <v>77</v>
      </c>
      <c r="F136" s="13" t="s">
        <v>296</v>
      </c>
      <c r="G136" s="23" t="s">
        <v>76</v>
      </c>
      <c r="H136" s="14"/>
      <c r="I136" s="16">
        <v>12000</v>
      </c>
      <c r="J136" s="56">
        <v>3</v>
      </c>
      <c r="K136" s="15">
        <f t="shared" si="9"/>
        <v>36000</v>
      </c>
      <c r="L136" s="68" t="s">
        <v>306</v>
      </c>
    </row>
    <row r="137" spans="3:12" x14ac:dyDescent="0.3">
      <c r="C137" s="168"/>
      <c r="D137" s="59">
        <v>6</v>
      </c>
      <c r="E137" s="12"/>
      <c r="F137" s="13" t="s">
        <v>297</v>
      </c>
      <c r="G137" s="23" t="s">
        <v>76</v>
      </c>
      <c r="H137" s="14"/>
      <c r="I137" s="16">
        <v>2000</v>
      </c>
      <c r="J137" s="56">
        <v>3</v>
      </c>
      <c r="K137" s="15">
        <f t="shared" si="9"/>
        <v>6000</v>
      </c>
      <c r="L137" s="68" t="s">
        <v>306</v>
      </c>
    </row>
    <row r="138" spans="3:12" x14ac:dyDescent="0.3">
      <c r="C138" s="168"/>
      <c r="D138" s="59">
        <v>7</v>
      </c>
      <c r="E138" s="12" t="s">
        <v>287</v>
      </c>
      <c r="F138" s="13" t="s">
        <v>34</v>
      </c>
      <c r="G138" s="23" t="s">
        <v>52</v>
      </c>
      <c r="H138" s="14" t="s">
        <v>35</v>
      </c>
      <c r="I138" s="16">
        <v>2340</v>
      </c>
      <c r="J138" s="56">
        <v>1</v>
      </c>
      <c r="K138" s="15">
        <f t="shared" si="9"/>
        <v>2340</v>
      </c>
      <c r="L138" s="68" t="s">
        <v>306</v>
      </c>
    </row>
    <row r="139" spans="3:12" x14ac:dyDescent="0.3">
      <c r="C139" s="168"/>
      <c r="D139" s="59">
        <v>8</v>
      </c>
      <c r="E139" s="12" t="s">
        <v>53</v>
      </c>
      <c r="F139" s="13" t="s">
        <v>54</v>
      </c>
      <c r="G139" s="23" t="s">
        <v>55</v>
      </c>
      <c r="H139" s="14" t="s">
        <v>29</v>
      </c>
      <c r="I139" s="15">
        <v>3135</v>
      </c>
      <c r="J139" s="56">
        <v>1</v>
      </c>
      <c r="K139" s="15">
        <f t="shared" si="9"/>
        <v>3135</v>
      </c>
      <c r="L139" s="68" t="s">
        <v>306</v>
      </c>
    </row>
    <row r="140" spans="3:12" x14ac:dyDescent="0.3">
      <c r="C140" s="168"/>
      <c r="D140" s="59">
        <v>9</v>
      </c>
      <c r="E140" s="12" t="s">
        <v>36</v>
      </c>
      <c r="F140" s="13" t="s">
        <v>37</v>
      </c>
      <c r="G140" s="32" t="s">
        <v>12</v>
      </c>
      <c r="H140" s="14" t="s">
        <v>29</v>
      </c>
      <c r="I140" s="21">
        <v>2165</v>
      </c>
      <c r="J140" s="56">
        <v>1</v>
      </c>
      <c r="K140" s="15">
        <f t="shared" si="9"/>
        <v>2165</v>
      </c>
      <c r="L140" s="68" t="s">
        <v>306</v>
      </c>
    </row>
    <row r="141" spans="3:12" x14ac:dyDescent="0.3">
      <c r="C141" s="168"/>
      <c r="D141" s="59">
        <v>10</v>
      </c>
      <c r="E141" s="12" t="s">
        <v>30</v>
      </c>
      <c r="F141" s="13" t="s">
        <v>31</v>
      </c>
      <c r="G141" s="23" t="s">
        <v>51</v>
      </c>
      <c r="H141" s="14" t="s">
        <v>32</v>
      </c>
      <c r="I141" s="15">
        <v>3300</v>
      </c>
      <c r="J141" s="56">
        <v>1</v>
      </c>
      <c r="K141" s="15">
        <f t="shared" si="9"/>
        <v>3300</v>
      </c>
      <c r="L141" s="68" t="s">
        <v>306</v>
      </c>
    </row>
    <row r="142" spans="3:12" x14ac:dyDescent="0.3">
      <c r="C142" s="168"/>
      <c r="D142" s="59">
        <v>11</v>
      </c>
      <c r="E142" s="13" t="s">
        <v>282</v>
      </c>
      <c r="F142" s="13" t="s">
        <v>279</v>
      </c>
      <c r="G142" s="23" t="s">
        <v>51</v>
      </c>
      <c r="H142" s="57" t="s">
        <v>32</v>
      </c>
      <c r="I142" s="15">
        <v>500</v>
      </c>
      <c r="J142" s="58">
        <v>35</v>
      </c>
      <c r="K142" s="15">
        <f t="shared" si="9"/>
        <v>17500</v>
      </c>
      <c r="L142" s="68" t="s">
        <v>306</v>
      </c>
    </row>
    <row r="143" spans="3:12" x14ac:dyDescent="0.3">
      <c r="C143" s="168"/>
      <c r="D143" s="59">
        <v>12</v>
      </c>
      <c r="E143" s="13" t="s">
        <v>281</v>
      </c>
      <c r="F143" s="13" t="s">
        <v>280</v>
      </c>
      <c r="G143" s="23" t="s">
        <v>51</v>
      </c>
      <c r="H143" s="57" t="s">
        <v>32</v>
      </c>
      <c r="I143" s="15">
        <v>180</v>
      </c>
      <c r="J143" s="58">
        <v>35</v>
      </c>
      <c r="K143" s="15">
        <f t="shared" si="9"/>
        <v>6300</v>
      </c>
      <c r="L143" s="68" t="s">
        <v>306</v>
      </c>
    </row>
    <row r="144" spans="3:12" x14ac:dyDescent="0.3">
      <c r="C144" s="168"/>
      <c r="D144" s="59">
        <v>13</v>
      </c>
      <c r="E144" s="12" t="s">
        <v>56</v>
      </c>
      <c r="F144" s="13" t="s">
        <v>57</v>
      </c>
      <c r="G144" s="25" t="s">
        <v>41</v>
      </c>
      <c r="H144" s="22" t="s">
        <v>41</v>
      </c>
      <c r="I144" s="15">
        <v>100</v>
      </c>
      <c r="J144" s="56">
        <v>5</v>
      </c>
      <c r="K144" s="15">
        <f t="shared" si="9"/>
        <v>500</v>
      </c>
      <c r="L144" s="68" t="s">
        <v>306</v>
      </c>
    </row>
    <row r="145" spans="3:12" x14ac:dyDescent="0.3">
      <c r="C145" s="168"/>
      <c r="D145" s="59">
        <v>14</v>
      </c>
      <c r="E145" s="12" t="s">
        <v>60</v>
      </c>
      <c r="F145" s="13" t="s">
        <v>61</v>
      </c>
      <c r="G145" s="23" t="s">
        <v>41</v>
      </c>
      <c r="H145" s="14" t="s">
        <v>41</v>
      </c>
      <c r="I145" s="15">
        <v>100</v>
      </c>
      <c r="J145" s="56">
        <v>5</v>
      </c>
      <c r="K145" s="15">
        <f t="shared" si="9"/>
        <v>500</v>
      </c>
      <c r="L145" s="68" t="s">
        <v>306</v>
      </c>
    </row>
    <row r="146" spans="3:12" x14ac:dyDescent="0.3">
      <c r="C146" s="168"/>
      <c r="D146" s="59">
        <v>15</v>
      </c>
      <c r="E146" s="12" t="s">
        <v>70</v>
      </c>
      <c r="F146" s="13" t="s">
        <v>71</v>
      </c>
      <c r="G146" s="23" t="s">
        <v>59</v>
      </c>
      <c r="H146" s="14" t="s">
        <v>32</v>
      </c>
      <c r="I146" s="15">
        <v>10</v>
      </c>
      <c r="J146" s="56">
        <v>10</v>
      </c>
      <c r="K146" s="15">
        <f t="shared" si="9"/>
        <v>100</v>
      </c>
      <c r="L146" s="68" t="s">
        <v>306</v>
      </c>
    </row>
    <row r="147" spans="3:12" x14ac:dyDescent="0.3">
      <c r="C147" s="168"/>
      <c r="D147" s="59">
        <v>16</v>
      </c>
      <c r="E147" s="55"/>
      <c r="F147" s="13" t="s">
        <v>39</v>
      </c>
      <c r="G147" s="25" t="s">
        <v>41</v>
      </c>
      <c r="H147" s="14" t="s">
        <v>40</v>
      </c>
      <c r="I147" s="15">
        <v>1830</v>
      </c>
      <c r="J147" s="56">
        <v>3</v>
      </c>
      <c r="K147" s="15">
        <f t="shared" si="9"/>
        <v>5490</v>
      </c>
      <c r="L147" s="68" t="s">
        <v>306</v>
      </c>
    </row>
    <row r="148" spans="3:12" x14ac:dyDescent="0.3">
      <c r="C148" s="168"/>
      <c r="D148" s="59">
        <v>17</v>
      </c>
      <c r="E148" s="55"/>
      <c r="F148" s="13" t="s">
        <v>72</v>
      </c>
      <c r="G148" s="23" t="s">
        <v>12</v>
      </c>
      <c r="H148" s="14" t="s">
        <v>12</v>
      </c>
      <c r="I148" s="15">
        <v>500</v>
      </c>
      <c r="J148" s="56">
        <v>1</v>
      </c>
      <c r="K148" s="15">
        <f t="shared" si="9"/>
        <v>500</v>
      </c>
      <c r="L148" s="68" t="s">
        <v>306</v>
      </c>
    </row>
    <row r="149" spans="3:12" x14ac:dyDescent="0.3">
      <c r="C149" s="168"/>
      <c r="D149" s="59">
        <v>18</v>
      </c>
      <c r="E149" s="55"/>
      <c r="F149" s="13" t="s">
        <v>73</v>
      </c>
      <c r="G149" s="25" t="s">
        <v>41</v>
      </c>
      <c r="H149" s="14" t="s">
        <v>40</v>
      </c>
      <c r="I149" s="15">
        <v>9</v>
      </c>
      <c r="J149" s="56">
        <v>10</v>
      </c>
      <c r="K149" s="15">
        <f t="shared" si="9"/>
        <v>90</v>
      </c>
      <c r="L149" s="68" t="s">
        <v>306</v>
      </c>
    </row>
    <row r="150" spans="3:12" x14ac:dyDescent="0.3">
      <c r="C150" s="168"/>
      <c r="D150" s="59">
        <v>19</v>
      </c>
      <c r="E150" s="55"/>
      <c r="F150" s="13" t="s">
        <v>308</v>
      </c>
      <c r="G150" s="25" t="s">
        <v>293</v>
      </c>
      <c r="H150" s="14" t="s">
        <v>12</v>
      </c>
      <c r="I150" s="15">
        <v>10000</v>
      </c>
      <c r="J150" s="56">
        <v>4</v>
      </c>
      <c r="K150" s="15">
        <f t="shared" si="9"/>
        <v>40000</v>
      </c>
      <c r="L150" s="68" t="s">
        <v>306</v>
      </c>
    </row>
    <row r="151" spans="3:12" x14ac:dyDescent="0.3">
      <c r="C151" s="168"/>
      <c r="D151" s="59">
        <v>20</v>
      </c>
      <c r="E151" s="55"/>
      <c r="F151" s="13" t="s">
        <v>315</v>
      </c>
      <c r="G151" s="25"/>
      <c r="H151" s="14"/>
      <c r="I151" s="15">
        <v>30000</v>
      </c>
      <c r="J151" s="56">
        <v>1</v>
      </c>
      <c r="K151" s="15">
        <f t="shared" si="9"/>
        <v>30000</v>
      </c>
      <c r="L151" s="68" t="s">
        <v>306</v>
      </c>
    </row>
    <row r="152" spans="3:12" x14ac:dyDescent="0.3">
      <c r="C152" s="168"/>
      <c r="D152" s="59">
        <v>21</v>
      </c>
      <c r="E152" s="55"/>
      <c r="F152" s="13" t="s">
        <v>62</v>
      </c>
      <c r="G152" s="23" t="s">
        <v>12</v>
      </c>
      <c r="H152" s="14" t="s">
        <v>12</v>
      </c>
      <c r="I152" s="15">
        <v>5000</v>
      </c>
      <c r="J152" s="56">
        <v>1</v>
      </c>
      <c r="K152" s="15">
        <f t="shared" si="9"/>
        <v>5000</v>
      </c>
      <c r="L152" s="68" t="s">
        <v>306</v>
      </c>
    </row>
    <row r="153" spans="3:12" ht="27" thickBot="1" x14ac:dyDescent="0.35">
      <c r="C153" s="168"/>
      <c r="D153" s="196"/>
      <c r="E153" s="197"/>
      <c r="F153" s="198"/>
      <c r="G153" s="197"/>
      <c r="H153" s="198"/>
      <c r="I153" s="198"/>
      <c r="J153" s="69"/>
      <c r="K153" s="35">
        <f>SUM(K132:K152)</f>
        <v>174920</v>
      </c>
      <c r="L153" s="70"/>
    </row>
    <row r="154" spans="3:12" x14ac:dyDescent="0.3">
      <c r="C154" s="168"/>
      <c r="D154" s="196"/>
      <c r="E154" s="195"/>
      <c r="F154" s="195"/>
      <c r="G154" s="193"/>
      <c r="H154" s="195"/>
      <c r="I154" s="5"/>
      <c r="J154" s="69"/>
      <c r="K154" s="195"/>
      <c r="L154" s="70"/>
    </row>
    <row r="155" spans="3:12" x14ac:dyDescent="0.3">
      <c r="C155" s="168"/>
      <c r="D155" s="263" t="s">
        <v>309</v>
      </c>
      <c r="E155" s="264"/>
      <c r="F155" s="192"/>
      <c r="G155" s="193"/>
      <c r="H155" s="194"/>
      <c r="I155" s="5"/>
      <c r="J155" s="69"/>
      <c r="K155" s="195"/>
      <c r="L155" s="70"/>
    </row>
    <row r="156" spans="3:12" x14ac:dyDescent="0.3">
      <c r="C156" s="168"/>
      <c r="D156" s="59">
        <v>1</v>
      </c>
      <c r="E156" s="12" t="s">
        <v>272</v>
      </c>
      <c r="F156" s="13" t="s">
        <v>274</v>
      </c>
      <c r="G156" s="23" t="s">
        <v>273</v>
      </c>
      <c r="H156" s="14" t="s">
        <v>12</v>
      </c>
      <c r="I156" s="15">
        <v>10000</v>
      </c>
      <c r="J156" s="56">
        <v>1</v>
      </c>
      <c r="K156" s="15">
        <f t="shared" ref="K156:K171" si="10" xml:space="preserve"> I156*J156</f>
        <v>10000</v>
      </c>
      <c r="L156" s="68" t="s">
        <v>275</v>
      </c>
    </row>
    <row r="157" spans="3:12" x14ac:dyDescent="0.3">
      <c r="C157" s="168"/>
      <c r="D157" s="59">
        <v>2</v>
      </c>
      <c r="E157" s="12" t="s">
        <v>77</v>
      </c>
      <c r="F157" s="13" t="s">
        <v>296</v>
      </c>
      <c r="G157" s="23" t="s">
        <v>76</v>
      </c>
      <c r="H157" s="14"/>
      <c r="I157" s="16">
        <v>12000</v>
      </c>
      <c r="J157" s="56">
        <v>2</v>
      </c>
      <c r="K157" s="15">
        <f t="shared" si="10"/>
        <v>24000</v>
      </c>
      <c r="L157" s="68" t="s">
        <v>275</v>
      </c>
    </row>
    <row r="158" spans="3:12" x14ac:dyDescent="0.3">
      <c r="C158" s="168"/>
      <c r="D158" s="59">
        <v>3</v>
      </c>
      <c r="E158" s="12"/>
      <c r="F158" s="13" t="s">
        <v>297</v>
      </c>
      <c r="G158" s="23" t="s">
        <v>76</v>
      </c>
      <c r="H158" s="14"/>
      <c r="I158" s="16">
        <v>2000</v>
      </c>
      <c r="J158" s="56">
        <v>2</v>
      </c>
      <c r="K158" s="15">
        <f t="shared" si="10"/>
        <v>4000</v>
      </c>
      <c r="L158" s="68" t="s">
        <v>275</v>
      </c>
    </row>
    <row r="159" spans="3:12" x14ac:dyDescent="0.3">
      <c r="C159" s="168"/>
      <c r="D159" s="59">
        <v>4</v>
      </c>
      <c r="E159" s="12" t="s">
        <v>33</v>
      </c>
      <c r="F159" s="13" t="s">
        <v>34</v>
      </c>
      <c r="G159" s="23" t="s">
        <v>52</v>
      </c>
      <c r="H159" s="14" t="s">
        <v>35</v>
      </c>
      <c r="I159" s="16">
        <v>1985</v>
      </c>
      <c r="J159" s="56">
        <v>1</v>
      </c>
      <c r="K159" s="15">
        <f t="shared" si="10"/>
        <v>1985</v>
      </c>
      <c r="L159" s="68" t="s">
        <v>275</v>
      </c>
    </row>
    <row r="160" spans="3:12" x14ac:dyDescent="0.3">
      <c r="C160" s="168"/>
      <c r="D160" s="59">
        <v>5</v>
      </c>
      <c r="E160" s="12" t="s">
        <v>53</v>
      </c>
      <c r="F160" s="13" t="s">
        <v>54</v>
      </c>
      <c r="G160" s="23" t="s">
        <v>55</v>
      </c>
      <c r="H160" s="14" t="s">
        <v>29</v>
      </c>
      <c r="I160" s="15">
        <v>3135</v>
      </c>
      <c r="J160" s="56">
        <v>1</v>
      </c>
      <c r="K160" s="15">
        <f t="shared" si="10"/>
        <v>3135</v>
      </c>
      <c r="L160" s="68" t="s">
        <v>275</v>
      </c>
    </row>
    <row r="161" spans="3:12" x14ac:dyDescent="0.3">
      <c r="C161" s="168"/>
      <c r="D161" s="59">
        <v>6</v>
      </c>
      <c r="E161" s="12" t="s">
        <v>36</v>
      </c>
      <c r="F161" s="13" t="s">
        <v>37</v>
      </c>
      <c r="G161" s="32" t="s">
        <v>12</v>
      </c>
      <c r="H161" s="14" t="s">
        <v>29</v>
      </c>
      <c r="I161" s="21">
        <v>2165</v>
      </c>
      <c r="J161" s="56">
        <v>1</v>
      </c>
      <c r="K161" s="15">
        <f t="shared" si="10"/>
        <v>2165</v>
      </c>
      <c r="L161" s="68" t="s">
        <v>275</v>
      </c>
    </row>
    <row r="162" spans="3:12" x14ac:dyDescent="0.3">
      <c r="C162" s="168"/>
      <c r="D162" s="59">
        <v>7</v>
      </c>
      <c r="E162" s="12" t="s">
        <v>30</v>
      </c>
      <c r="F162" s="13" t="s">
        <v>31</v>
      </c>
      <c r="G162" s="23" t="s">
        <v>51</v>
      </c>
      <c r="H162" s="14" t="s">
        <v>32</v>
      </c>
      <c r="I162" s="15">
        <v>3300</v>
      </c>
      <c r="J162" s="56">
        <v>1</v>
      </c>
      <c r="K162" s="15">
        <f t="shared" si="10"/>
        <v>3300</v>
      </c>
      <c r="L162" s="68" t="s">
        <v>275</v>
      </c>
    </row>
    <row r="163" spans="3:12" x14ac:dyDescent="0.3">
      <c r="C163" s="168"/>
      <c r="D163" s="59">
        <v>8</v>
      </c>
      <c r="E163" s="12" t="s">
        <v>56</v>
      </c>
      <c r="F163" s="13" t="s">
        <v>57</v>
      </c>
      <c r="G163" s="25" t="s">
        <v>41</v>
      </c>
      <c r="H163" s="22" t="s">
        <v>41</v>
      </c>
      <c r="I163" s="15">
        <v>100</v>
      </c>
      <c r="J163" s="56">
        <v>1</v>
      </c>
      <c r="K163" s="15">
        <f t="shared" si="10"/>
        <v>100</v>
      </c>
      <c r="L163" s="68" t="s">
        <v>275</v>
      </c>
    </row>
    <row r="164" spans="3:12" x14ac:dyDescent="0.3">
      <c r="C164" s="168"/>
      <c r="D164" s="59">
        <v>9</v>
      </c>
      <c r="E164" s="12" t="s">
        <v>60</v>
      </c>
      <c r="F164" s="13" t="s">
        <v>61</v>
      </c>
      <c r="G164" s="23" t="s">
        <v>41</v>
      </c>
      <c r="H164" s="14" t="s">
        <v>41</v>
      </c>
      <c r="I164" s="15">
        <v>100</v>
      </c>
      <c r="J164" s="56">
        <v>1</v>
      </c>
      <c r="K164" s="15">
        <f t="shared" si="10"/>
        <v>100</v>
      </c>
      <c r="L164" s="68" t="s">
        <v>275</v>
      </c>
    </row>
    <row r="165" spans="3:12" x14ac:dyDescent="0.3">
      <c r="C165" s="168"/>
      <c r="D165" s="59">
        <v>10</v>
      </c>
      <c r="E165" s="12" t="s">
        <v>70</v>
      </c>
      <c r="F165" s="13" t="s">
        <v>71</v>
      </c>
      <c r="G165" s="23" t="s">
        <v>59</v>
      </c>
      <c r="H165" s="14" t="s">
        <v>32</v>
      </c>
      <c r="I165" s="15">
        <v>10</v>
      </c>
      <c r="J165" s="56">
        <v>6</v>
      </c>
      <c r="K165" s="15">
        <f t="shared" si="10"/>
        <v>60</v>
      </c>
      <c r="L165" s="68" t="s">
        <v>275</v>
      </c>
    </row>
    <row r="166" spans="3:12" x14ac:dyDescent="0.3">
      <c r="C166" s="168"/>
      <c r="D166" s="59">
        <v>11</v>
      </c>
      <c r="E166" s="55"/>
      <c r="F166" s="13" t="s">
        <v>39</v>
      </c>
      <c r="G166" s="25" t="s">
        <v>41</v>
      </c>
      <c r="H166" s="14" t="s">
        <v>40</v>
      </c>
      <c r="I166" s="15">
        <v>1830</v>
      </c>
      <c r="J166" s="56">
        <v>1</v>
      </c>
      <c r="K166" s="15">
        <f t="shared" si="10"/>
        <v>1830</v>
      </c>
      <c r="L166" s="68" t="s">
        <v>275</v>
      </c>
    </row>
    <row r="167" spans="3:12" x14ac:dyDescent="0.3">
      <c r="C167" s="168"/>
      <c r="D167" s="59">
        <v>12</v>
      </c>
      <c r="E167" s="55"/>
      <c r="F167" s="13" t="s">
        <v>72</v>
      </c>
      <c r="G167" s="23" t="s">
        <v>12</v>
      </c>
      <c r="H167" s="14" t="s">
        <v>12</v>
      </c>
      <c r="I167" s="15">
        <v>500</v>
      </c>
      <c r="J167" s="56">
        <v>1</v>
      </c>
      <c r="K167" s="15">
        <f t="shared" si="10"/>
        <v>500</v>
      </c>
      <c r="L167" s="68" t="s">
        <v>275</v>
      </c>
    </row>
    <row r="168" spans="3:12" x14ac:dyDescent="0.3">
      <c r="C168" s="168"/>
      <c r="D168" s="59">
        <v>13</v>
      </c>
      <c r="E168" s="55"/>
      <c r="F168" s="13" t="s">
        <v>73</v>
      </c>
      <c r="G168" s="25" t="s">
        <v>41</v>
      </c>
      <c r="H168" s="14" t="s">
        <v>40</v>
      </c>
      <c r="I168" s="15">
        <v>9</v>
      </c>
      <c r="J168" s="56">
        <v>2</v>
      </c>
      <c r="K168" s="15">
        <f t="shared" si="10"/>
        <v>18</v>
      </c>
      <c r="L168" s="68" t="s">
        <v>275</v>
      </c>
    </row>
    <row r="169" spans="3:12" x14ac:dyDescent="0.3">
      <c r="C169" s="168"/>
      <c r="D169" s="59">
        <v>14</v>
      </c>
      <c r="E169" s="55"/>
      <c r="F169" s="13" t="s">
        <v>308</v>
      </c>
      <c r="G169" s="25" t="s">
        <v>293</v>
      </c>
      <c r="H169" s="14" t="s">
        <v>12</v>
      </c>
      <c r="I169" s="15">
        <v>10000</v>
      </c>
      <c r="J169" s="56">
        <v>2</v>
      </c>
      <c r="K169" s="15">
        <f t="shared" si="10"/>
        <v>20000</v>
      </c>
      <c r="L169" s="68" t="s">
        <v>275</v>
      </c>
    </row>
    <row r="170" spans="3:12" x14ac:dyDescent="0.3">
      <c r="C170" s="168"/>
      <c r="D170" s="59">
        <v>15</v>
      </c>
      <c r="E170" s="55"/>
      <c r="F170" s="13" t="s">
        <v>315</v>
      </c>
      <c r="G170" s="25"/>
      <c r="H170" s="14"/>
      <c r="I170" s="15">
        <v>30000</v>
      </c>
      <c r="J170" s="56">
        <v>1</v>
      </c>
      <c r="K170" s="15">
        <f t="shared" si="10"/>
        <v>30000</v>
      </c>
      <c r="L170" s="68" t="s">
        <v>275</v>
      </c>
    </row>
    <row r="171" spans="3:12" x14ac:dyDescent="0.3">
      <c r="C171" s="168"/>
      <c r="D171" s="59">
        <v>16</v>
      </c>
      <c r="E171" s="55"/>
      <c r="F171" s="13" t="s">
        <v>62</v>
      </c>
      <c r="G171" s="23" t="s">
        <v>12</v>
      </c>
      <c r="H171" s="14" t="s">
        <v>12</v>
      </c>
      <c r="I171" s="15">
        <v>5000</v>
      </c>
      <c r="J171" s="56">
        <v>1</v>
      </c>
      <c r="K171" s="15">
        <f t="shared" si="10"/>
        <v>5000</v>
      </c>
      <c r="L171" s="68" t="s">
        <v>275</v>
      </c>
    </row>
    <row r="172" spans="3:12" ht="27" thickBot="1" x14ac:dyDescent="0.35">
      <c r="C172" s="168"/>
      <c r="D172" s="196"/>
      <c r="E172" s="197"/>
      <c r="F172" s="198"/>
      <c r="G172" s="197"/>
      <c r="H172" s="198"/>
      <c r="I172" s="198"/>
      <c r="J172" s="69"/>
      <c r="K172" s="35">
        <f>SUM(K156:K171)</f>
        <v>106193</v>
      </c>
      <c r="L172" s="70"/>
    </row>
    <row r="173" spans="3:12" x14ac:dyDescent="0.3">
      <c r="C173" s="168"/>
      <c r="D173" s="196"/>
      <c r="E173" s="195"/>
      <c r="F173" s="195"/>
      <c r="G173" s="193"/>
      <c r="H173" s="195"/>
      <c r="I173" s="5"/>
      <c r="J173" s="69"/>
      <c r="K173" s="195"/>
      <c r="L173" s="70"/>
    </row>
    <row r="174" spans="3:12" x14ac:dyDescent="0.3">
      <c r="C174" s="168"/>
      <c r="D174" s="261" t="s">
        <v>310</v>
      </c>
      <c r="E174" s="262"/>
      <c r="F174" s="192"/>
      <c r="G174" s="193"/>
      <c r="H174" s="194"/>
      <c r="I174" s="5"/>
      <c r="J174" s="69"/>
      <c r="K174" s="195"/>
      <c r="L174" s="70"/>
    </row>
    <row r="175" spans="3:12" x14ac:dyDescent="0.3">
      <c r="C175" s="168"/>
      <c r="D175" s="59">
        <v>1</v>
      </c>
      <c r="E175" s="12" t="s">
        <v>272</v>
      </c>
      <c r="F175" s="13" t="s">
        <v>274</v>
      </c>
      <c r="G175" s="23" t="s">
        <v>273</v>
      </c>
      <c r="H175" s="14" t="s">
        <v>12</v>
      </c>
      <c r="I175" s="15">
        <v>16000</v>
      </c>
      <c r="J175" s="56">
        <v>1</v>
      </c>
      <c r="K175" s="15">
        <f t="shared" ref="K175:K192" si="11" xml:space="preserve"> I175*J175</f>
        <v>16000</v>
      </c>
      <c r="L175" s="68" t="s">
        <v>14</v>
      </c>
    </row>
    <row r="176" spans="3:12" x14ac:dyDescent="0.3">
      <c r="C176" s="168"/>
      <c r="D176" s="59">
        <v>2</v>
      </c>
      <c r="E176" s="36" t="s">
        <v>277</v>
      </c>
      <c r="F176" s="36" t="s">
        <v>78</v>
      </c>
      <c r="G176" s="37"/>
      <c r="H176" s="39" t="s">
        <v>27</v>
      </c>
      <c r="I176" s="38"/>
      <c r="J176" s="56">
        <v>1</v>
      </c>
      <c r="K176" s="15">
        <f t="shared" si="11"/>
        <v>0</v>
      </c>
      <c r="L176" s="68" t="s">
        <v>14</v>
      </c>
    </row>
    <row r="177" spans="3:12" x14ac:dyDescent="0.3">
      <c r="C177" s="168"/>
      <c r="D177" s="59">
        <v>3</v>
      </c>
      <c r="E177" s="36" t="s">
        <v>278</v>
      </c>
      <c r="F177" s="36" t="s">
        <v>79</v>
      </c>
      <c r="G177" s="37"/>
      <c r="H177" s="39" t="s">
        <v>27</v>
      </c>
      <c r="I177" s="38"/>
      <c r="J177" s="56">
        <v>2</v>
      </c>
      <c r="K177" s="15">
        <f t="shared" si="11"/>
        <v>0</v>
      </c>
      <c r="L177" s="68" t="s">
        <v>14</v>
      </c>
    </row>
    <row r="178" spans="3:12" x14ac:dyDescent="0.3">
      <c r="C178" s="168"/>
      <c r="D178" s="59">
        <v>5</v>
      </c>
      <c r="E178" s="12" t="s">
        <v>33</v>
      </c>
      <c r="F178" s="13" t="s">
        <v>34</v>
      </c>
      <c r="G178" s="23" t="s">
        <v>52</v>
      </c>
      <c r="H178" s="14" t="s">
        <v>35</v>
      </c>
      <c r="I178" s="16">
        <v>1985</v>
      </c>
      <c r="J178" s="56">
        <v>1</v>
      </c>
      <c r="K178" s="15">
        <f t="shared" si="11"/>
        <v>1985</v>
      </c>
      <c r="L178" s="68" t="s">
        <v>14</v>
      </c>
    </row>
    <row r="179" spans="3:12" x14ac:dyDescent="0.3">
      <c r="C179" s="168"/>
      <c r="D179" s="59">
        <v>6</v>
      </c>
      <c r="E179" s="12" t="s">
        <v>53</v>
      </c>
      <c r="F179" s="13" t="s">
        <v>54</v>
      </c>
      <c r="G179" s="23" t="s">
        <v>55</v>
      </c>
      <c r="H179" s="14" t="s">
        <v>29</v>
      </c>
      <c r="I179" s="15">
        <v>3135</v>
      </c>
      <c r="J179" s="56">
        <v>1</v>
      </c>
      <c r="K179" s="15">
        <f t="shared" si="11"/>
        <v>3135</v>
      </c>
      <c r="L179" s="68" t="s">
        <v>14</v>
      </c>
    </row>
    <row r="180" spans="3:12" x14ac:dyDescent="0.3">
      <c r="C180" s="168"/>
      <c r="D180" s="59">
        <v>7</v>
      </c>
      <c r="E180" s="12" t="s">
        <v>36</v>
      </c>
      <c r="F180" s="13" t="s">
        <v>37</v>
      </c>
      <c r="G180" s="32" t="s">
        <v>12</v>
      </c>
      <c r="H180" s="14" t="s">
        <v>29</v>
      </c>
      <c r="I180" s="21">
        <v>2165</v>
      </c>
      <c r="J180" s="56">
        <v>1</v>
      </c>
      <c r="K180" s="15">
        <f t="shared" si="11"/>
        <v>2165</v>
      </c>
      <c r="L180" s="68" t="s">
        <v>14</v>
      </c>
    </row>
    <row r="181" spans="3:12" x14ac:dyDescent="0.3">
      <c r="C181" s="168"/>
      <c r="D181" s="59">
        <v>8</v>
      </c>
      <c r="E181" s="12" t="s">
        <v>30</v>
      </c>
      <c r="F181" s="13" t="s">
        <v>31</v>
      </c>
      <c r="G181" s="23" t="s">
        <v>51</v>
      </c>
      <c r="H181" s="14" t="s">
        <v>32</v>
      </c>
      <c r="I181" s="15">
        <v>3300</v>
      </c>
      <c r="J181" s="56">
        <v>1</v>
      </c>
      <c r="K181" s="15">
        <f t="shared" si="11"/>
        <v>3300</v>
      </c>
      <c r="L181" s="68" t="s">
        <v>14</v>
      </c>
    </row>
    <row r="182" spans="3:12" x14ac:dyDescent="0.3">
      <c r="C182" s="168"/>
      <c r="D182" s="59">
        <v>9</v>
      </c>
      <c r="E182" s="13" t="s">
        <v>282</v>
      </c>
      <c r="F182" s="13" t="s">
        <v>279</v>
      </c>
      <c r="G182" s="23" t="s">
        <v>51</v>
      </c>
      <c r="H182" s="57" t="s">
        <v>32</v>
      </c>
      <c r="I182" s="15">
        <v>500</v>
      </c>
      <c r="J182" s="58">
        <v>32</v>
      </c>
      <c r="K182" s="15">
        <f t="shared" si="11"/>
        <v>16000</v>
      </c>
      <c r="L182" s="68" t="s">
        <v>14</v>
      </c>
    </row>
    <row r="183" spans="3:12" x14ac:dyDescent="0.3">
      <c r="C183" s="168"/>
      <c r="D183" s="59">
        <v>10</v>
      </c>
      <c r="E183" s="13" t="s">
        <v>281</v>
      </c>
      <c r="F183" s="13" t="s">
        <v>280</v>
      </c>
      <c r="G183" s="23" t="s">
        <v>51</v>
      </c>
      <c r="H183" s="57" t="s">
        <v>32</v>
      </c>
      <c r="I183" s="15">
        <v>180</v>
      </c>
      <c r="J183" s="58">
        <v>32</v>
      </c>
      <c r="K183" s="15">
        <f t="shared" si="11"/>
        <v>5760</v>
      </c>
      <c r="L183" s="68" t="s">
        <v>14</v>
      </c>
    </row>
    <row r="184" spans="3:12" x14ac:dyDescent="0.3">
      <c r="C184" s="168"/>
      <c r="D184" s="59">
        <v>11</v>
      </c>
      <c r="E184" s="12" t="s">
        <v>56</v>
      </c>
      <c r="F184" s="13" t="s">
        <v>57</v>
      </c>
      <c r="G184" s="25" t="s">
        <v>41</v>
      </c>
      <c r="H184" s="22" t="s">
        <v>41</v>
      </c>
      <c r="I184" s="15">
        <v>100</v>
      </c>
      <c r="J184" s="56">
        <v>3</v>
      </c>
      <c r="K184" s="15">
        <f t="shared" si="11"/>
        <v>300</v>
      </c>
      <c r="L184" s="68" t="s">
        <v>14</v>
      </c>
    </row>
    <row r="185" spans="3:12" x14ac:dyDescent="0.3">
      <c r="C185" s="168"/>
      <c r="D185" s="59">
        <v>12</v>
      </c>
      <c r="E185" s="12" t="s">
        <v>60</v>
      </c>
      <c r="F185" s="13" t="s">
        <v>61</v>
      </c>
      <c r="G185" s="23" t="s">
        <v>41</v>
      </c>
      <c r="H185" s="14" t="s">
        <v>41</v>
      </c>
      <c r="I185" s="15">
        <v>100</v>
      </c>
      <c r="J185" s="56">
        <v>3</v>
      </c>
      <c r="K185" s="15">
        <f t="shared" si="11"/>
        <v>300</v>
      </c>
      <c r="L185" s="68" t="s">
        <v>14</v>
      </c>
    </row>
    <row r="186" spans="3:12" x14ac:dyDescent="0.3">
      <c r="C186" s="168"/>
      <c r="D186" s="59">
        <v>13</v>
      </c>
      <c r="E186" s="12" t="s">
        <v>70</v>
      </c>
      <c r="F186" s="13" t="s">
        <v>71</v>
      </c>
      <c r="G186" s="23" t="s">
        <v>59</v>
      </c>
      <c r="H186" s="14" t="s">
        <v>32</v>
      </c>
      <c r="I186" s="15">
        <v>10</v>
      </c>
      <c r="J186" s="56">
        <v>6</v>
      </c>
      <c r="K186" s="15">
        <f t="shared" si="11"/>
        <v>60</v>
      </c>
      <c r="L186" s="68" t="s">
        <v>14</v>
      </c>
    </row>
    <row r="187" spans="3:12" x14ac:dyDescent="0.3">
      <c r="C187" s="168"/>
      <c r="D187" s="59">
        <v>14</v>
      </c>
      <c r="E187" s="55"/>
      <c r="F187" s="13" t="s">
        <v>39</v>
      </c>
      <c r="G187" s="25" t="s">
        <v>41</v>
      </c>
      <c r="H187" s="14" t="s">
        <v>40</v>
      </c>
      <c r="I187" s="15">
        <v>1830</v>
      </c>
      <c r="J187" s="56">
        <v>3</v>
      </c>
      <c r="K187" s="15">
        <f t="shared" si="11"/>
        <v>5490</v>
      </c>
      <c r="L187" s="68" t="s">
        <v>14</v>
      </c>
    </row>
    <row r="188" spans="3:12" x14ac:dyDescent="0.3">
      <c r="C188" s="168"/>
      <c r="D188" s="59">
        <v>15</v>
      </c>
      <c r="E188" s="55"/>
      <c r="F188" s="13" t="s">
        <v>72</v>
      </c>
      <c r="G188" s="23" t="s">
        <v>12</v>
      </c>
      <c r="H188" s="14" t="s">
        <v>12</v>
      </c>
      <c r="I188" s="15">
        <v>500</v>
      </c>
      <c r="J188" s="56">
        <v>1</v>
      </c>
      <c r="K188" s="15">
        <f t="shared" si="11"/>
        <v>500</v>
      </c>
      <c r="L188" s="68" t="s">
        <v>14</v>
      </c>
    </row>
    <row r="189" spans="3:12" x14ac:dyDescent="0.3">
      <c r="C189" s="168"/>
      <c r="D189" s="59">
        <v>16</v>
      </c>
      <c r="E189" s="55"/>
      <c r="F189" s="13" t="s">
        <v>73</v>
      </c>
      <c r="G189" s="25" t="s">
        <v>41</v>
      </c>
      <c r="H189" s="14" t="s">
        <v>40</v>
      </c>
      <c r="I189" s="15">
        <v>9</v>
      </c>
      <c r="J189" s="56">
        <v>10</v>
      </c>
      <c r="K189" s="15">
        <f t="shared" si="11"/>
        <v>90</v>
      </c>
      <c r="L189" s="68" t="s">
        <v>14</v>
      </c>
    </row>
    <row r="190" spans="3:12" x14ac:dyDescent="0.3">
      <c r="C190" s="168"/>
      <c r="D190" s="59">
        <v>17</v>
      </c>
      <c r="E190" s="55"/>
      <c r="F190" s="13" t="s">
        <v>308</v>
      </c>
      <c r="G190" s="25" t="s">
        <v>293</v>
      </c>
      <c r="H190" s="14" t="s">
        <v>12</v>
      </c>
      <c r="I190" s="15">
        <v>10000</v>
      </c>
      <c r="J190" s="56">
        <v>4</v>
      </c>
      <c r="K190" s="15">
        <f t="shared" si="11"/>
        <v>40000</v>
      </c>
      <c r="L190" s="68" t="s">
        <v>14</v>
      </c>
    </row>
    <row r="191" spans="3:12" x14ac:dyDescent="0.3">
      <c r="C191" s="168"/>
      <c r="D191" s="59">
        <v>18</v>
      </c>
      <c r="E191" s="55"/>
      <c r="F191" s="13" t="s">
        <v>315</v>
      </c>
      <c r="G191" s="25"/>
      <c r="H191" s="14"/>
      <c r="I191" s="15">
        <v>30000</v>
      </c>
      <c r="J191" s="56">
        <v>1</v>
      </c>
      <c r="K191" s="15">
        <f t="shared" si="11"/>
        <v>30000</v>
      </c>
      <c r="L191" s="68" t="s">
        <v>14</v>
      </c>
    </row>
    <row r="192" spans="3:12" x14ac:dyDescent="0.3">
      <c r="C192" s="168"/>
      <c r="D192" s="59">
        <v>19</v>
      </c>
      <c r="E192" s="55"/>
      <c r="F192" s="13" t="s">
        <v>62</v>
      </c>
      <c r="G192" s="23" t="s">
        <v>12</v>
      </c>
      <c r="H192" s="14" t="s">
        <v>12</v>
      </c>
      <c r="I192" s="15">
        <v>5000</v>
      </c>
      <c r="J192" s="56">
        <v>1</v>
      </c>
      <c r="K192" s="15">
        <f t="shared" si="11"/>
        <v>5000</v>
      </c>
      <c r="L192" s="68" t="s">
        <v>14</v>
      </c>
    </row>
    <row r="193" spans="3:12" ht="27" thickBot="1" x14ac:dyDescent="0.35">
      <c r="C193" s="169"/>
      <c r="D193" s="59"/>
      <c r="E193" s="197"/>
      <c r="F193" s="198"/>
      <c r="G193" s="197"/>
      <c r="H193" s="198"/>
      <c r="I193" s="198"/>
      <c r="J193" s="69"/>
      <c r="K193" s="79">
        <f>SUM(K175:K192)</f>
        <v>130085</v>
      </c>
      <c r="L193" s="70"/>
    </row>
    <row r="194" spans="3:12" x14ac:dyDescent="0.3">
      <c r="C194" s="159" t="s">
        <v>313</v>
      </c>
      <c r="D194" s="160"/>
      <c r="E194" s="161"/>
      <c r="F194" s="165">
        <f>SUM(K193,K172,K153)</f>
        <v>411198</v>
      </c>
      <c r="G194" s="157" t="s">
        <v>314</v>
      </c>
      <c r="H194" s="181"/>
      <c r="I194" s="182"/>
      <c r="J194" s="182"/>
      <c r="K194" s="182"/>
      <c r="L194" s="183"/>
    </row>
    <row r="195" spans="3:12" ht="19.5" thickBot="1" x14ac:dyDescent="0.35">
      <c r="C195" s="162"/>
      <c r="D195" s="163"/>
      <c r="E195" s="164"/>
      <c r="F195" s="166"/>
      <c r="G195" s="158"/>
      <c r="H195" s="184"/>
      <c r="I195" s="185"/>
      <c r="J195" s="185"/>
      <c r="K195" s="185"/>
      <c r="L195" s="186"/>
    </row>
  </sheetData>
  <autoFilter ref="D2:L2" xr:uid="{1C18667E-540B-472C-9023-8A6C86025CF3}"/>
  <mergeCells count="22">
    <mergeCell ref="D6:J6"/>
    <mergeCell ref="D30:E30"/>
    <mergeCell ref="D49:E49"/>
    <mergeCell ref="D131:E131"/>
    <mergeCell ref="D112:E112"/>
    <mergeCell ref="F128:F129"/>
    <mergeCell ref="D70:E70"/>
    <mergeCell ref="D1:K1"/>
    <mergeCell ref="D89:E89"/>
    <mergeCell ref="D8:K8"/>
    <mergeCell ref="G128:G129"/>
    <mergeCell ref="C194:E195"/>
    <mergeCell ref="F194:F195"/>
    <mergeCell ref="G194:G195"/>
    <mergeCell ref="D24:K24"/>
    <mergeCell ref="D155:E155"/>
    <mergeCell ref="D174:E174"/>
    <mergeCell ref="C131:C193"/>
    <mergeCell ref="C128:E129"/>
    <mergeCell ref="C30:C127"/>
    <mergeCell ref="H128:L129"/>
    <mergeCell ref="H194:L195"/>
  </mergeCells>
  <phoneticPr fontId="7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3B03-0A8E-4844-B373-EA4343A8F0D1}">
  <dimension ref="B2:I10"/>
  <sheetViews>
    <sheetView zoomScale="115" zoomScaleNormal="115" workbookViewId="0">
      <selection activeCell="G7" sqref="G7"/>
    </sheetView>
  </sheetViews>
  <sheetFormatPr defaultRowHeight="15" x14ac:dyDescent="0.25"/>
  <cols>
    <col min="2" max="2" width="51.42578125" bestFit="1" customWidth="1"/>
    <col min="3" max="3" width="16.42578125" customWidth="1"/>
    <col min="4" max="4" width="6" style="6" customWidth="1"/>
    <col min="5" max="5" width="5.7109375" style="6" customWidth="1"/>
    <col min="6" max="6" width="8.42578125" style="6" bestFit="1" customWidth="1"/>
    <col min="7" max="7" width="49.5703125" bestFit="1" customWidth="1"/>
    <col min="8" max="8" width="13.7109375" bestFit="1" customWidth="1"/>
    <col min="9" max="9" width="50" bestFit="1" customWidth="1"/>
    <col min="10" max="10" width="3.85546875" customWidth="1"/>
    <col min="11" max="11" width="3.140625" bestFit="1" customWidth="1"/>
    <col min="12" max="12" width="4.140625" bestFit="1" customWidth="1"/>
  </cols>
  <sheetData>
    <row r="2" spans="2:9" x14ac:dyDescent="0.25">
      <c r="B2" s="40" t="s">
        <v>83</v>
      </c>
      <c r="C2" s="189" t="s">
        <v>90</v>
      </c>
      <c r="D2" s="190"/>
      <c r="E2" s="191"/>
      <c r="F2" s="98" t="s">
        <v>331</v>
      </c>
      <c r="G2" s="10" t="s">
        <v>3</v>
      </c>
    </row>
    <row r="3" spans="2:9" x14ac:dyDescent="0.25">
      <c r="B3" s="8" t="s">
        <v>84</v>
      </c>
      <c r="C3" s="8"/>
      <c r="D3" s="10">
        <v>20</v>
      </c>
      <c r="E3" s="10" t="s">
        <v>80</v>
      </c>
      <c r="F3" s="10" t="s">
        <v>329</v>
      </c>
      <c r="G3" s="8"/>
    </row>
    <row r="4" spans="2:9" x14ac:dyDescent="0.25">
      <c r="B4" s="8" t="s">
        <v>81</v>
      </c>
      <c r="C4" s="8"/>
      <c r="D4" s="10">
        <v>10</v>
      </c>
      <c r="E4" s="10" t="s">
        <v>80</v>
      </c>
      <c r="F4" s="10" t="s">
        <v>329</v>
      </c>
      <c r="G4" s="8"/>
    </row>
    <row r="5" spans="2:9" x14ac:dyDescent="0.25">
      <c r="B5" s="8" t="s">
        <v>326</v>
      </c>
      <c r="C5" s="8"/>
      <c r="D5" s="10">
        <v>10</v>
      </c>
      <c r="E5" s="10" t="s">
        <v>80</v>
      </c>
      <c r="F5" s="10" t="s">
        <v>329</v>
      </c>
      <c r="G5" s="8"/>
    </row>
    <row r="6" spans="2:9" x14ac:dyDescent="0.25">
      <c r="B6" s="8" t="s">
        <v>328</v>
      </c>
      <c r="C6" s="8"/>
      <c r="D6" s="10">
        <v>7</v>
      </c>
      <c r="E6" s="10" t="s">
        <v>80</v>
      </c>
      <c r="F6" s="10" t="s">
        <v>330</v>
      </c>
      <c r="G6" s="8"/>
    </row>
    <row r="7" spans="2:9" x14ac:dyDescent="0.25">
      <c r="B7" s="8" t="s">
        <v>86</v>
      </c>
      <c r="C7" s="8" t="s">
        <v>85</v>
      </c>
      <c r="D7" s="10">
        <v>20</v>
      </c>
      <c r="E7" s="10" t="s">
        <v>80</v>
      </c>
      <c r="F7" s="10" t="s">
        <v>330</v>
      </c>
      <c r="G7" s="8" t="s">
        <v>327</v>
      </c>
      <c r="H7" s="267"/>
      <c r="I7" s="198"/>
    </row>
    <row r="8" spans="2:9" x14ac:dyDescent="0.25">
      <c r="B8" s="8" t="s">
        <v>87</v>
      </c>
      <c r="C8" s="8" t="s">
        <v>85</v>
      </c>
      <c r="D8" s="10">
        <v>10</v>
      </c>
      <c r="E8" s="10" t="s">
        <v>80</v>
      </c>
      <c r="F8" s="10" t="s">
        <v>330</v>
      </c>
      <c r="G8" s="8" t="s">
        <v>89</v>
      </c>
    </row>
    <row r="9" spans="2:9" x14ac:dyDescent="0.25">
      <c r="B9" s="8" t="s">
        <v>82</v>
      </c>
      <c r="C9" s="8"/>
      <c r="D9" s="10">
        <v>13</v>
      </c>
      <c r="E9" s="10" t="s">
        <v>80</v>
      </c>
      <c r="F9" s="10" t="s">
        <v>330</v>
      </c>
      <c r="G9" s="8"/>
    </row>
    <row r="10" spans="2:9" x14ac:dyDescent="0.25">
      <c r="B10" s="187" t="s">
        <v>88</v>
      </c>
      <c r="C10" s="188"/>
      <c r="D10" s="10">
        <f>SUM(D3:D9)</f>
        <v>90</v>
      </c>
      <c r="E10" s="10" t="s">
        <v>80</v>
      </c>
      <c r="F10" s="10"/>
      <c r="G10" s="8"/>
    </row>
  </sheetData>
  <mergeCells count="2">
    <mergeCell ref="B10:C10"/>
    <mergeCell ref="C2:E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Machine list Plant_A</vt:lpstr>
      <vt:lpstr>Machine list Plant_B</vt:lpstr>
      <vt:lpstr>Equipment</vt:lpstr>
      <vt:lpstr>Estimate cost</vt:lpstr>
      <vt:lpstr>'Machine list Plant_A'!Print_Area</vt:lpstr>
      <vt:lpstr>'Machine list Plant_B'!Print_Area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Boy-IoT</dc:creator>
  <cp:lastModifiedBy>Boy-IoT</cp:lastModifiedBy>
  <cp:lastPrinted>2023-08-07T09:44:46Z</cp:lastPrinted>
  <dcterms:created xsi:type="dcterms:W3CDTF">2023-05-18T06:05:08Z</dcterms:created>
  <dcterms:modified xsi:type="dcterms:W3CDTF">2023-08-08T10:04:17Z</dcterms:modified>
</cp:coreProperties>
</file>