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C:\Work\002. Project\108. Daifuku ( Home pro )\03.PM\"/>
    </mc:Choice>
  </mc:AlternateContent>
  <xr:revisionPtr revIDLastSave="0" documentId="13_ncr:1_{ED795588-8B2F-4896-A773-1B2F3B333EC3}" xr6:coauthVersionLast="47" xr6:coauthVersionMax="47" xr10:uidLastSave="{00000000-0000-0000-0000-000000000000}"/>
  <bookViews>
    <workbookView xWindow="43095" yWindow="0" windowWidth="14610" windowHeight="15585" xr2:uid="{00000000-000D-0000-FFFF-FFFF00000000}"/>
  </bookViews>
  <sheets>
    <sheet name="Plan" sheetId="9" r:id="rId1"/>
  </sheets>
  <externalReferences>
    <externalReference r:id="rId2"/>
    <externalReference r:id="rId3"/>
    <externalReference r:id="rId4"/>
  </externalReferences>
  <definedNames>
    <definedName name="___KEY3" hidden="1">#REF!</definedName>
    <definedName name="__123Graph_A" hidden="1">[1]ﾀﾘﾌ!#REF!</definedName>
    <definedName name="__123Graph_B" hidden="1">[1]ﾀﾘﾌ!#REF!</definedName>
    <definedName name="__123Graph_C" hidden="1">[1]ﾀﾘﾌ!#REF!</definedName>
    <definedName name="__123Graph_D" hidden="1">'[2]SUM-AIR-Submit'!#REF!</definedName>
    <definedName name="__123Graph_E" hidden="1">'[3]Consolidated Cash Flow'!#REF!</definedName>
    <definedName name="__123Graph_F" hidden="1">'[3]Consolidated Cash Flow'!#REF!</definedName>
    <definedName name="__123Graph_X" hidden="1">[1]ﾀﾘﾌ!#REF!</definedName>
    <definedName name="__a1" hidden="1">#N/A</definedName>
    <definedName name="__b1" hidden="1">#N/A</definedName>
    <definedName name="__KEY3" hidden="1">#REF!</definedName>
    <definedName name="_2a1_" hidden="1">#N/A</definedName>
    <definedName name="_4b1_" hidden="1">#N/A</definedName>
    <definedName name="_a1" hidden="1">#N/A</definedName>
    <definedName name="_b1" hidden="1">#N/A</definedName>
    <definedName name="_Fill" hidden="1">#REF!</definedName>
    <definedName name="_Key1" hidden="1">#REF!</definedName>
    <definedName name="_Key2" hidden="1">#REF!</definedName>
    <definedName name="_KEY3" hidden="1">#REF!</definedName>
    <definedName name="_Order1" hidden="1">255</definedName>
    <definedName name="_Order2" hidden="1">255</definedName>
    <definedName name="_Sort" hidden="1">#REF!</definedName>
    <definedName name="AA" hidden="1">{#N/A,#N/A,TRUE,"SUM";#N/A,#N/A,TRUE,"EE";#N/A,#N/A,TRUE,"AC";#N/A,#N/A,TRUE,"SN"}</definedName>
    <definedName name="aaaaaaaaaaaaaa" hidden="1">#N/A</definedName>
    <definedName name="aaag" hidden="1">{#N/A,#N/A,TRUE,"SUM";#N/A,#N/A,TRUE,"EE";#N/A,#N/A,TRUE,"AC";#N/A,#N/A,TRUE,"SN"}</definedName>
    <definedName name="AB" hidden="1">{#N/A,#N/A,TRUE,"SUM";#N/A,#N/A,TRUE,"EE";#N/A,#N/A,TRUE,"AC";#N/A,#N/A,TRUE,"SN"}</definedName>
    <definedName name="AccessDatabase" hidden="1">"C:\My Documents\tippaporn\MAT PRICE.mdb"</definedName>
    <definedName name="bbb" hidden="1">[1]ﾀﾘﾌ!#REF!</definedName>
    <definedName name="BIGC" hidden="1">{#N/A,#N/A,TRUE,"Str.";#N/A,#N/A,TRUE,"Steel &amp; Roof";#N/A,#N/A,TRUE,"Arc.";#N/A,#N/A,TRUE,"Preliminary";#N/A,#N/A,TRUE,"Sum_Prelim"}</definedName>
    <definedName name="buhin" hidden="1">#REF!</definedName>
    <definedName name="buhin2" hidden="1">#REF!</definedName>
    <definedName name="buhin3" hidden="1">#REF!</definedName>
    <definedName name="CA" hidden="1">{#N/A,#N/A,TRUE,"SUM";#N/A,#N/A,TRUE,"EE";#N/A,#N/A,TRUE,"AC";#N/A,#N/A,TRUE,"SN"}</definedName>
    <definedName name="cccc" hidden="1">{#N/A,#N/A,TRUE,"SUM";#N/A,#N/A,TRUE,"EE";#N/A,#N/A,TRUE,"AC";#N/A,#N/A,TRUE,"SN"}</definedName>
    <definedName name="CSODJWO" hidden="1">{#N/A,#N/A,TRUE,"SUM";#N/A,#N/A,TRUE,"EE";#N/A,#N/A,TRUE,"AC";#N/A,#N/A,TRUE,"SN"}</definedName>
    <definedName name="da" hidden="1">{#N/A,#N/A,TRUE,"SUM";#N/A,#N/A,TRUE,"EE";#N/A,#N/A,TRUE,"AC";#N/A,#N/A,TRUE,"SN"}</definedName>
    <definedName name="ddd" hidden="1">{#N/A,#N/A,TRUE,"Str.";#N/A,#N/A,TRUE,"Steel &amp; Roof";#N/A,#N/A,TRUE,"Arc.";#N/A,#N/A,TRUE,"Preliminary";#N/A,#N/A,TRUE,"Sum_Prelim"}</definedName>
    <definedName name="ddda" hidden="1">#REF!</definedName>
    <definedName name="dddddd" hidden="1">{#N/A,#N/A,TRUE,"SUM";#N/A,#N/A,TRUE,"EE";#N/A,#N/A,TRUE,"AC";#N/A,#N/A,TRUE,"SN"}</definedName>
    <definedName name="DEWSLDW" hidden="1">{#N/A,#N/A,TRUE,"SUM";#N/A,#N/A,TRUE,"EE";#N/A,#N/A,TRUE,"AC";#N/A,#N/A,TRUE,"SN"}</definedName>
    <definedName name="DFDFDS" hidden="1">{#N/A,#N/A,TRUE,"SUM";#N/A,#N/A,TRUE,"EE";#N/A,#N/A,TRUE,"AC";#N/A,#N/A,TRUE,"SN"}</definedName>
    <definedName name="DFDFSDFSD" hidden="1">{#N/A,#N/A,TRUE,"SUM";#N/A,#N/A,TRUE,"EE";#N/A,#N/A,TRUE,"AC";#N/A,#N/A,TRUE,"SN"}</definedName>
    <definedName name="DFF" hidden="1">{#N/A,#N/A,TRUE,"SUM";#N/A,#N/A,TRUE,"EE";#N/A,#N/A,TRUE,"AC";#N/A,#N/A,TRUE,"SN"}</definedName>
    <definedName name="dfs" hidden="1">{#N/A,#N/A,TRUE,"SUM";#N/A,#N/A,TRUE,"EE";#N/A,#N/A,TRUE,"AC";#N/A,#N/A,TRUE,"SN"}</definedName>
    <definedName name="DSJKLDE" hidden="1">{#N/A,#N/A,TRUE,"SUM";#N/A,#N/A,TRUE,"EE";#N/A,#N/A,TRUE,"AC";#N/A,#N/A,TRUE,"SN"}</definedName>
    <definedName name="DXC" hidden="1">{#N/A,#N/A,TRUE,"SUM";#N/A,#N/A,TRUE,"EE";#N/A,#N/A,TRUE,"AC";#N/A,#N/A,TRUE,"SN"}</definedName>
    <definedName name="eeeee" hidden="1">{#N/A,#N/A,TRUE,"SUM";#N/A,#N/A,TRUE,"EE";#N/A,#N/A,TRUE,"AC";#N/A,#N/A,TRUE,"SN"}</definedName>
    <definedName name="eeeeee" hidden="1">#REF!</definedName>
    <definedName name="EWQ" hidden="1">{#N/A,#N/A,TRUE,"SUM";#N/A,#N/A,TRUE,"EE";#N/A,#N/A,TRUE,"AC";#N/A,#N/A,TRUE,"SN"}</definedName>
    <definedName name="FACTORY" hidden="1">{#N/A,#N/A,TRUE,"SUM";#N/A,#N/A,TRUE,"EE";#N/A,#N/A,TRUE,"AC";#N/A,#N/A,TRUE,"SN"}</definedName>
    <definedName name="fdfd" hidden="1">{#N/A,#N/A,TRUE,"SUM";#N/A,#N/A,TRUE,"EE";#N/A,#N/A,TRUE,"AC";#N/A,#N/A,TRUE,"SN"}</definedName>
    <definedName name="FDFDSF" hidden="1">{#N/A,#N/A,TRUE,"SUM";#N/A,#N/A,TRUE,"EE";#N/A,#N/A,TRUE,"AC";#N/A,#N/A,TRUE,"SN"}</definedName>
    <definedName name="fdfs" hidden="1">{#N/A,#N/A,TRUE,"SUM";#N/A,#N/A,TRUE,"EE";#N/A,#N/A,TRUE,"AC";#N/A,#N/A,TRUE,"SN"}</definedName>
    <definedName name="fdfsdfs" hidden="1">{#N/A,#N/A,TRUE,"SUM";#N/A,#N/A,TRUE,"EE";#N/A,#N/A,TRUE,"AC";#N/A,#N/A,TRUE,"SN"}</definedName>
    <definedName name="FF" hidden="1">{#N/A,#N/A,TRUE,"SUM";#N/A,#N/A,TRUE,"EE";#N/A,#N/A,TRUE,"AC";#N/A,#N/A,TRUE,"SN"}</definedName>
    <definedName name="ffffd" hidden="1">{#N/A,#N/A,TRUE,"SUM";#N/A,#N/A,TRUE,"EE";#N/A,#N/A,TRUE,"AC";#N/A,#N/A,TRUE,"SN"}</definedName>
    <definedName name="ｆｆｆｆｆｆ" hidden="1">#REF!</definedName>
    <definedName name="fffffffff" hidden="1">#REF!</definedName>
    <definedName name="ｆｆｆｆｆｆｆｆｆｆｆｆ" hidden="1">#N/A</definedName>
    <definedName name="ｆｆｆｆｆｆｆｆｆｆｆｆｆｆｆｆｆｆｆｆｆｆｆｆｆｆｆ" hidden="1">#N/A</definedName>
    <definedName name="ffffffffyy" hidden="1">#REF!</definedName>
    <definedName name="ffffrr" hidden="1">#REF!</definedName>
    <definedName name="fgff" hidden="1">{#N/A,#N/A,TRUE,"SUM";#N/A,#N/A,TRUE,"EE";#N/A,#N/A,TRUE,"AC";#N/A,#N/A,TRUE,"SN"}</definedName>
    <definedName name="FGH" hidden="1">{#N/A,#N/A,TRUE,"SUM";#N/A,#N/A,TRUE,"EE";#N/A,#N/A,TRUE,"AC";#N/A,#N/A,TRUE,"SN"}</definedName>
    <definedName name="FN" hidden="1">{#N/A,#N/A,TRUE,"SUM";#N/A,#N/A,TRUE,"EE";#N/A,#N/A,TRUE,"AC";#N/A,#N/A,TRUE,"SN"}</definedName>
    <definedName name="FSDFSDF" hidden="1">{#N/A,#N/A,TRUE,"SUM";#N/A,#N/A,TRUE,"EE";#N/A,#N/A,TRUE,"AC";#N/A,#N/A,TRUE,"SN"}</definedName>
    <definedName name="GFD" hidden="1">{#N/A,#N/A,TRUE,"SUM";#N/A,#N/A,TRUE,"EE";#N/A,#N/A,TRUE,"AC";#N/A,#N/A,TRUE,"SN"}</definedName>
    <definedName name="GG" hidden="1">{#N/A,#N/A,TRUE,"SUM";#N/A,#N/A,TRUE,"EE";#N/A,#N/A,TRUE,"AC";#N/A,#N/A,TRUE,"SN"}</definedName>
    <definedName name="GGGGG" hidden="1">{#N/A,#N/A,TRUE,"SUM";#N/A,#N/A,TRUE,"EE";#N/A,#N/A,TRUE,"AC";#N/A,#N/A,TRUE,"SN"}</definedName>
    <definedName name="ｇｇｇｇｇｇｇｇｇｇｇ" hidden="1">#REF!</definedName>
    <definedName name="GVB" hidden="1">{#N/A,#N/A,TRUE,"SUM";#N/A,#N/A,TRUE,"EE";#N/A,#N/A,TRUE,"AC";#N/A,#N/A,TRUE,"SN"}</definedName>
    <definedName name="HGF" hidden="1">{#N/A,#N/A,TRUE,"Str.";#N/A,#N/A,TRUE,"Steel &amp; Roof";#N/A,#N/A,TRUE,"Arc.";#N/A,#N/A,TRUE,"Preliminary";#N/A,#N/A,TRUE,"Sum_Prelim"}</definedName>
    <definedName name="hh" hidden="1">#N/A</definedName>
    <definedName name="HHHHHH" hidden="1">{#N/A,#N/A,TRUE,"SUM";#N/A,#N/A,TRUE,"EE";#N/A,#N/A,TRUE,"AC";#N/A,#N/A,TRUE,"SN"}</definedName>
    <definedName name="I5I5I5I5I55I" hidden="1">#REF!</definedName>
    <definedName name="IKU" hidden="1">{#N/A,#N/A,TRUE,"SUM";#N/A,#N/A,TRUE,"EE";#N/A,#N/A,TRUE,"AC";#N/A,#N/A,TRUE,"SN"}</definedName>
    <definedName name="jjj" hidden="1">{#N/A,#N/A,TRUE,"SUM";#N/A,#N/A,TRUE,"EE";#N/A,#N/A,TRUE,"AC";#N/A,#N/A,TRUE,"SN"}</definedName>
    <definedName name="JKDFSJCSDKJ" hidden="1">{#N/A,#N/A,TRUE,"SUM";#N/A,#N/A,TRUE,"EE";#N/A,#N/A,TRUE,"AC";#N/A,#N/A,TRUE,"SN"}</definedName>
    <definedName name="JNM" hidden="1">{#N/A,#N/A,TRUE,"SUM";#N/A,#N/A,TRUE,"EE";#N/A,#N/A,TRUE,"AC";#N/A,#N/A,TRUE,"SN"}</definedName>
    <definedName name="JUI" hidden="1">{#N/A,#N/A,TRUE,"SUM";#N/A,#N/A,TRUE,"EE";#N/A,#N/A,TRUE,"AC";#N/A,#N/A,TRUE,"SN"}</definedName>
    <definedName name="JUY" hidden="1">{#N/A,#N/A,TRUE,"SUM";#N/A,#N/A,TRUE,"EE";#N/A,#N/A,TRUE,"AC";#N/A,#N/A,TRUE,"SN"}</definedName>
    <definedName name="KML" hidden="1">{#N/A,#N/A,TRUE,"SUM";#N/A,#N/A,TRUE,"EE";#N/A,#N/A,TRUE,"AC";#N/A,#N/A,TRUE,"SN"}</definedName>
    <definedName name="kmlk" hidden="1">{#N/A,#N/A,TRUE,"SUM";#N/A,#N/A,TRUE,"EE";#N/A,#N/A,TRUE,"AC";#N/A,#N/A,TRUE,"SN"}</definedName>
    <definedName name="ＬＥ能力設定根拠" hidden="1">#REF!</definedName>
    <definedName name="LKJ" hidden="1">{#N/A,#N/A,TRUE,"SUM";#N/A,#N/A,TRUE,"EE";#N/A,#N/A,TRUE,"AC";#N/A,#N/A,TRUE,"SN"}</definedName>
    <definedName name="LP" hidden="1">{#N/A,#N/A,TRUE,"SUM";#N/A,#N/A,TRUE,"EE";#N/A,#N/A,TRUE,"AC";#N/A,#N/A,TRUE,"SN"}</definedName>
    <definedName name="MGG原価表" hidden="1">#REF!</definedName>
    <definedName name="Nd" hidden="1">#N/A</definedName>
    <definedName name="new" hidden="1">{#N/A,#N/A,TRUE,"SUM";#N/A,#N/A,TRUE,"EE";#N/A,#N/A,TRUE,"AC";#N/A,#N/A,TRUE,"SN"}</definedName>
    <definedName name="Nf" hidden="1">#N/A</definedName>
    <definedName name="Panel" hidden="1">{#N/A,#N/A,TRUE,"SUM";#N/A,#N/A,TRUE,"EE";#N/A,#N/A,TRUE,"AC";#N/A,#N/A,TRUE,"SN"}</definedName>
    <definedName name="PL" hidden="1">{#N/A,#N/A,TRUE,"SUM";#N/A,#N/A,TRUE,"EE";#N/A,#N/A,TRUE,"AC";#N/A,#N/A,TRUE,"SN"}</definedName>
    <definedName name="PL.xls" hidden="1">{#N/A,#N/A,TRUE,"SUM";#N/A,#N/A,TRUE,"EE";#N/A,#N/A,TRUE,"AC";#N/A,#N/A,TRUE,"SN"}</definedName>
    <definedName name="Plan" hidden="1">{#N/A,#N/A,TRUE,"SUM";#N/A,#N/A,TRUE,"EE";#N/A,#N/A,TRUE,"AC";#N/A,#N/A,TRUE,"SN"}</definedName>
    <definedName name="prevWBS" localSheetId="0">Plan!$A1048576</definedName>
    <definedName name="pri" hidden="1">{#N/A,#N/A,TRUE,"Str.";#N/A,#N/A,TRUE,"Steel &amp; Roof";#N/A,#N/A,TRUE,"Arc.";#N/A,#N/A,TRUE,"Preliminary";#N/A,#N/A,TRUE,"Sum_Prelim"}</definedName>
    <definedName name="_xlnm.Print_Area" localSheetId="0">Plan!$A$1:$ET$32</definedName>
    <definedName name="_xlnm.Print_Titles" localSheetId="0">Plan!$4:$7</definedName>
    <definedName name="Q" hidden="1">{#N/A,#N/A,TRUE,"SUM";#N/A,#N/A,TRUE,"EE";#N/A,#N/A,TRUE,"AC";#N/A,#N/A,TRUE,"SN"}</definedName>
    <definedName name="QQQ" hidden="1">{#N/A,#N/A,TRUE,"SUM";#N/A,#N/A,TRUE,"EE";#N/A,#N/A,TRUE,"AC";#N/A,#N/A,TRUE,"SN"}</definedName>
    <definedName name="qqqqqw" hidden="1">#REF!</definedName>
    <definedName name="REHTRHHTHT" hidden="1">#REF!</definedName>
    <definedName name="reqrereqreq" hidden="1">#REF!</definedName>
    <definedName name="rgfreqgtqg" hidden="1">#REF!</definedName>
    <definedName name="rrrrrrtt" hidden="1">#REF!</definedName>
    <definedName name="Ｓ３設定" hidden="1">#REF!</definedName>
    <definedName name="SS" hidden="1">{#N/A,#N/A,TRUE,"SUM";#N/A,#N/A,TRUE,"EE";#N/A,#N/A,TRUE,"AC";#N/A,#N/A,TRUE,"SN"}</definedName>
    <definedName name="summar" hidden="1">{#N/A,#N/A,TRUE,"SUM";#N/A,#N/A,TRUE,"EE";#N/A,#N/A,TRUE,"AC";#N/A,#N/A,TRUE,"SN"}</definedName>
    <definedName name="TRE" hidden="1">{#N/A,#N/A,TRUE,"SUM";#N/A,#N/A,TRUE,"EE";#N/A,#N/A,TRUE,"AC";#N/A,#N/A,TRUE,"SN"}</definedName>
    <definedName name="UJN" hidden="1">{#N/A,#N/A,TRUE,"SUM";#N/A,#N/A,TRUE,"EE";#N/A,#N/A,TRUE,"AC";#N/A,#N/A,TRUE,"SN"}</definedName>
    <definedName name="utility" hidden="1">{#N/A,#N/A,TRUE,"SUM";#N/A,#N/A,TRUE,"EE";#N/A,#N/A,TRUE,"AC";#N/A,#N/A,TRUE,"SN"}</definedName>
    <definedName name="UYT" hidden="1">{#N/A,#N/A,TRUE,"Str.";#N/A,#N/A,TRUE,"Steel &amp; Roof";#N/A,#N/A,TRUE,"Arc.";#N/A,#N/A,TRUE,"Preliminary";#N/A,#N/A,TRUE,"Sum_Prelim"}</definedName>
    <definedName name="valuevx">42.314159</definedName>
    <definedName name="VBN" hidden="1">{#N/A,#N/A,TRUE,"SUM";#N/A,#N/A,TRUE,"EE";#N/A,#N/A,TRUE,"AC";#N/A,#N/A,TRUE,"SN"}</definedName>
    <definedName name="VEN" hidden="1">{#N/A,#N/A,TRUE,"SUM";#N/A,#N/A,TRUE,"EE";#N/A,#N/A,TRUE,"AC";#N/A,#N/A,TRUE,"SN"}</definedName>
    <definedName name="vertex42_copyright" hidden="1">"© 2006-2018 Vertex42 LLC"</definedName>
    <definedName name="vertex42_id" hidden="1">"gantt-chart_L.xlsx"</definedName>
    <definedName name="vertex42_title" hidden="1">"Gantt Chart Template"</definedName>
    <definedName name="vvvvvvvvvvvvvvvv" hidden="1">#REF!</definedName>
    <definedName name="wrn.A." hidden="1">{#N/A,#N/A,TRUE,"SUM";#N/A,#N/A,TRUE,"EE";#N/A,#N/A,TRUE,"AC";#N/A,#N/A,TRUE,"SN"}</definedName>
    <definedName name="wrn.BILLS._.OF._.QUANTITY." hidden="1">{#N/A,#N/A,TRUE,"Str.";#N/A,#N/A,TRUE,"Steel &amp; Roof";#N/A,#N/A,TRUE,"Arc.";#N/A,#N/A,TRUE,"Preliminary";#N/A,#N/A,TRUE,"Sum_Prelim"}</definedName>
    <definedName name="www" hidden="1">{#N/A,#N/A,TRUE,"SUM";#N/A,#N/A,TRUE,"EE";#N/A,#N/A,TRUE,"AC";#N/A,#N/A,TRUE,"SN"}</definedName>
    <definedName name="wwwwwwwwwwww" hidden="1">#N/A</definedName>
    <definedName name="XXX" hidden="1">{#N/A,#N/A,TRUE,"SUM";#N/A,#N/A,TRUE,"EE";#N/A,#N/A,TRUE,"AC";#N/A,#N/A,TRUE,"SN"}</definedName>
    <definedName name="YHJVN" hidden="1">#REF!</definedName>
    <definedName name="YHN" hidden="1">{#N/A,#N/A,TRUE,"SUM";#N/A,#N/A,TRUE,"EE";#N/A,#N/A,TRUE,"AC";#N/A,#N/A,TRUE,"SN"}</definedName>
    <definedName name="zzzz" hidden="1">#REF!</definedName>
    <definedName name="あｂｃ" hidden="1">{#N/A,#N/A,TRUE,"SUM";#N/A,#N/A,TRUE,"EE";#N/A,#N/A,TRUE,"AC";#N/A,#N/A,TRUE,"SN"}</definedName>
    <definedName name="あＳＤＤＤ" hidden="1">#REF!</definedName>
    <definedName name="ささ" hidden="1">#REF!</definedName>
    <definedName name="っｋ" hidden="1">#REF!</definedName>
    <definedName name="でＲで３Ｄ" hidden="1">#REF!</definedName>
    <definedName name="労務費再検討" hidden="1">#REF!</definedName>
    <definedName name="変更" hidden="1">#N/A</definedName>
  </definedNames>
  <calcPr calcId="191029"/>
</workbook>
</file>

<file path=xl/calcChain.xml><?xml version="1.0" encoding="utf-8"?>
<calcChain xmlns="http://schemas.openxmlformats.org/spreadsheetml/2006/main">
  <c r="F25" i="9" l="1"/>
  <c r="I25" i="9" s="1"/>
  <c r="F31" i="9"/>
  <c r="F30" i="9"/>
  <c r="F29" i="9"/>
  <c r="F26" i="9"/>
  <c r="I26" i="9" s="1"/>
  <c r="F27" i="9" l="1"/>
  <c r="I27" i="9" s="1"/>
  <c r="F21" i="9"/>
  <c r="F20" i="9"/>
  <c r="F19" i="9"/>
  <c r="F18" i="9"/>
  <c r="F17" i="9"/>
  <c r="F9" i="9"/>
  <c r="F22" i="9" l="1"/>
  <c r="I22" i="9" s="1"/>
  <c r="I19" i="9" l="1"/>
  <c r="F32" i="9" l="1"/>
  <c r="I32" i="9" s="1"/>
  <c r="F13" i="9"/>
  <c r="I13" i="9" s="1"/>
  <c r="F14" i="9"/>
  <c r="I14" i="9" s="1"/>
  <c r="F15" i="9"/>
  <c r="I15" i="9" s="1"/>
  <c r="I31" i="9"/>
  <c r="I20" i="9"/>
  <c r="C28" i="9"/>
  <c r="C29" i="9" s="1"/>
  <c r="C30" i="9" s="1"/>
  <c r="C31" i="9" s="1"/>
  <c r="C32" i="9" s="1"/>
  <c r="F28" i="9"/>
  <c r="F24" i="9"/>
  <c r="I21" i="9"/>
  <c r="F12" i="9"/>
  <c r="I12" i="9" s="1"/>
  <c r="F11" i="9"/>
  <c r="I11" i="9" s="1"/>
  <c r="F33" i="9"/>
  <c r="I33" i="9" s="1"/>
  <c r="A41" i="9" l="1"/>
  <c r="I34" i="9" l="1"/>
  <c r="F38" i="9" l="1"/>
  <c r="F39" i="9" s="1"/>
  <c r="I39" i="9" s="1"/>
  <c r="F37" i="9"/>
  <c r="I37" i="9" s="1"/>
  <c r="F8" i="9"/>
  <c r="I8" i="9" s="1"/>
  <c r="F23" i="9"/>
  <c r="I23" i="9" s="1"/>
  <c r="F16" i="9"/>
  <c r="I16" i="9" s="1"/>
  <c r="F10" i="9"/>
  <c r="I10" i="9" s="1"/>
  <c r="F40" i="9" l="1"/>
  <c r="I40" i="9" s="1"/>
  <c r="I38" i="9"/>
  <c r="I9" i="9" l="1"/>
  <c r="K6" i="9"/>
  <c r="K7" i="9" l="1"/>
  <c r="K4" i="9"/>
  <c r="A8" i="9"/>
  <c r="A37" i="9"/>
  <c r="A38" i="9" s="1"/>
  <c r="A39" i="9" s="1"/>
  <c r="A40" i="9" s="1"/>
  <c r="L6" i="9" l="1"/>
  <c r="I18" i="9" l="1"/>
  <c r="I17" i="9"/>
  <c r="I24" i="9"/>
  <c r="M6" i="9"/>
  <c r="I28" i="9" l="1"/>
  <c r="N6" i="9"/>
  <c r="I29" i="9" l="1"/>
  <c r="O6" i="9"/>
  <c r="K5" i="9"/>
  <c r="I30" i="9" l="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Q7" i="9" l="1"/>
  <c r="AR6" i="9"/>
  <c r="A10" i="9"/>
  <c r="A11" i="9" s="1"/>
  <c r="A12" i="9" s="1"/>
  <c r="AR7" i="9" l="1"/>
  <c r="AS6" i="9"/>
  <c r="A13" i="9"/>
  <c r="A14" i="9" s="1"/>
  <c r="A15" i="9" s="1"/>
  <c r="A16" i="9" l="1"/>
  <c r="A17" i="9" s="1"/>
  <c r="A18" i="9" s="1"/>
  <c r="A19" i="9" s="1"/>
  <c r="A20" i="9" s="1"/>
  <c r="A21" i="9" s="1"/>
  <c r="A22" i="9" s="1"/>
  <c r="AS7" i="9"/>
  <c r="AT6" i="9"/>
  <c r="A23" i="9" l="1"/>
  <c r="A24" i="9" s="1"/>
  <c r="AU6" i="9"/>
  <c r="AT7" i="9"/>
  <c r="AT4" i="9"/>
  <c r="AT5" i="9"/>
  <c r="A25" i="9" l="1"/>
  <c r="A26" i="9" s="1"/>
  <c r="AV6" i="9"/>
  <c r="AU7" i="9"/>
  <c r="A27" i="9" l="1"/>
  <c r="A28" i="9" s="1"/>
  <c r="A29" i="9" s="1"/>
  <c r="A30" i="9" s="1"/>
  <c r="A31" i="9" s="1"/>
  <c r="A32" i="9" s="1"/>
  <c r="A33" i="9" s="1"/>
  <c r="A34" i="9" s="1"/>
  <c r="AW6" i="9"/>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<sst xmlns="http://schemas.openxmlformats.org/spreadsheetml/2006/main" count="62" uniqueCount="48">
  <si>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</si>
  <si>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</si>
  <si>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</si>
  <si>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</si>
  <si>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</si>
  <si>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</si>
  <si>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</si>
  <si>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</si>
  <si>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</si>
  <si>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</si>
  <si>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</si>
  <si>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</si>
  <si>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</si>
  <si>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</si>
  <si>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</si>
  <si>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</si>
  <si>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</si>
  <si>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4" type="noConversion"/>
  </si>
  <si>
    <t>Kick-off meeting</t>
    <phoneticPr fontId="4" type="noConversion"/>
  </si>
  <si>
    <t>PIC</t>
    <phoneticPr fontId="4" type="noConversion"/>
  </si>
  <si>
    <t>Software development</t>
    <phoneticPr fontId="4" type="noConversion"/>
  </si>
  <si>
    <t>Software schedule</t>
    <phoneticPr fontId="4" type="noConversion"/>
  </si>
  <si>
    <t>Hardware schedule</t>
    <phoneticPr fontId="4" type="noConversion"/>
  </si>
  <si>
    <t>Installation</t>
    <phoneticPr fontId="4" type="noConversion"/>
  </si>
  <si>
    <t>User Testing &amp; Trial</t>
    <phoneticPr fontId="4" type="noConversion"/>
  </si>
  <si>
    <t>Supports user feedback</t>
    <phoneticPr fontId="4" type="noConversion"/>
  </si>
  <si>
    <t>Go live</t>
    <phoneticPr fontId="4" type="noConversion"/>
  </si>
  <si>
    <t>Requirements confirmation</t>
    <phoneticPr fontId="4" type="noConversion"/>
  </si>
  <si>
    <t>System Design</t>
    <phoneticPr fontId="4" type="noConversion"/>
  </si>
  <si>
    <t>Software test</t>
    <phoneticPr fontId="4" type="noConversion"/>
  </si>
  <si>
    <t>Hardware procurement</t>
    <phoneticPr fontId="4" type="noConversion"/>
  </si>
  <si>
    <t>Tomas</t>
    <phoneticPr fontId="4" type="noConversion"/>
  </si>
  <si>
    <t>Teaching for UT</t>
    <phoneticPr fontId="4" type="noConversion"/>
  </si>
  <si>
    <t>Teaching for Go live</t>
    <phoneticPr fontId="4" type="noConversion"/>
  </si>
  <si>
    <t>Kick-off meeting after PO</t>
    <phoneticPr fontId="4" type="noConversion"/>
  </si>
  <si>
    <t>Data organization/confirmation</t>
    <phoneticPr fontId="4" type="noConversion"/>
  </si>
  <si>
    <t>Drawing Desgin</t>
  </si>
  <si>
    <t>Hardware pre-shipment confirmation</t>
  </si>
  <si>
    <t>Hardware Assembly</t>
  </si>
  <si>
    <t>Requirements and site survey confirmation</t>
  </si>
  <si>
    <t>Tomas</t>
  </si>
  <si>
    <t>Validation data</t>
  </si>
  <si>
    <t>NTMT/Tomas</t>
  </si>
  <si>
    <t>Software installation</t>
  </si>
  <si>
    <t>Preventive mantinance</t>
  </si>
  <si>
    <t>Report preventive mantinance summary</t>
  </si>
  <si>
    <t xml:space="preserve"> [ Meji denki (Thailand) Co., Ltd. ]</t>
  </si>
  <si>
    <t>[ Preventive mantinance P04 For Home pro 7.2 (Thailand) Co., Ltd..(Daifuku)] Project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</si>
</sst>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7" formatCode="_(* #,##0.00_);_(* \(#,##0.00\);_(* &quot;-&quot;??_);_(@_)"/>
    <numFmt numFmtId="188" formatCode="ddd\ m/dd/yy"/>
    <numFmt numFmtId="189" formatCode="d"/>
    <numFmt numFmtId="190" formatCode="d\ mmm\ yyyy"/>
    <numFmt numFmtId="191" formatCode="ddd\ dd/mm/yy"/>
  </numFmts>
  <fonts count="49">
    <font>
      <sz val="10"/>
      <name val="Arial"/>
    </font>
    <font>
      <sz val="11"/>
      <color theme="1"/>
      <name val="Cordia New"/>
      <family val="2"/>
      <scheme val="minor"/>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1"/>
      <color theme="1"/>
      <name val="Cordia New"/>
      <family val="2"/>
      <charset val="128"/>
      <scheme val="minor"/>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8">
    <xf numFmtId="0" fontId="0" fillId="0" borderId="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9" fillId="17" borderId="1" applyNumberFormat="0" applyAlignment="0" applyProtection="0"/>
    <xf numFmtId="0" fontId="10" fillId="18" borderId="2" applyNumberFormat="0" applyAlignment="0" applyProtection="0"/>
    <xf numFmtId="0" fontId="11" fillId="0" borderId="0" applyNumberFormat="0" applyFill="0" applyBorder="0" applyAlignment="0" applyProtection="0"/>
    <xf numFmtId="0" fontId="12" fillId="19"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3" fillId="0" borderId="0" applyNumberFormat="0" applyFill="0" applyBorder="0" applyAlignment="0" applyProtection="0">
      <alignment vertical="top"/>
      <protection locked="0"/>
    </xf>
    <xf numFmtId="0" fontId="16" fillId="11" borderId="1" applyNumberFormat="0" applyAlignment="0" applyProtection="0"/>
    <xf numFmtId="0" fontId="17" fillId="0" borderId="6" applyNumberFormat="0" applyFill="0" applyAlignment="0" applyProtection="0"/>
    <xf numFmtId="0" fontId="18" fillId="5" borderId="0" applyNumberFormat="0" applyBorder="0" applyAlignment="0" applyProtection="0"/>
    <xf numFmtId="0" fontId="5" fillId="5" borderId="7" applyNumberFormat="0" applyFont="0" applyAlignment="0" applyProtection="0"/>
    <xf numFmtId="0" fontId="19" fillId="17" borderId="8" applyNumberFormat="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187" fontId="1" fillId="0" borderId="0" applyFont="0" applyFill="0" applyBorder="0" applyAlignment="0" applyProtection="0"/>
    <xf numFmtId="0" fontId="48" fillId="0" borderId="0">
      <alignment vertical="center"/>
    </xf>
    <xf numFmtId="9" fontId="48" fillId="0" borderId="0" applyFont="0" applyFill="0" applyBorder="0" applyAlignment="0" applyProtection="0">
      <alignment vertical="center"/>
    </xf>
  </cellStyleXfs>
  <cellXfs count="90">
    <xf numFmtId="0" fontId="0" fillId="0" borderId="0" xfId="0"/>
    <xf numFmtId="0" fontId="27" fillId="0" borderId="0" xfId="0" applyFont="1" applyAlignment="1" applyProtection="1">
      <alignment vertical="center"/>
      <protection locked="0"/>
    </xf>
    <xf numFmtId="0" fontId="28" fillId="0" borderId="0" xfId="0" applyFont="1" applyAlignment="1" applyProtection="1">
      <alignment vertical="center"/>
      <protection locked="0"/>
    </xf>
    <xf numFmtId="0" fontId="29" fillId="0" borderId="0" xfId="0" applyFont="1"/>
    <xf numFmtId="0" fontId="29" fillId="0" borderId="0" xfId="0" applyFont="1" applyAlignment="1">
      <alignment horizontal="right" vertical="center"/>
    </xf>
    <xf numFmtId="0" fontId="30" fillId="0" borderId="0" xfId="0" applyFont="1" applyAlignment="1" applyProtection="1">
      <alignment vertical="center"/>
      <protection locked="0"/>
    </xf>
    <xf numFmtId="0" fontId="31" fillId="0" borderId="0" xfId="0" applyFont="1" applyProtection="1">
      <protection locked="0"/>
    </xf>
    <xf numFmtId="0" fontId="32" fillId="20" borderId="0" xfId="34" applyNumberFormat="1" applyFont="1" applyFill="1" applyAlignment="1" applyProtection="1">
      <alignment horizontal="right"/>
      <protection locked="0"/>
    </xf>
    <xf numFmtId="0" fontId="33" fillId="0" borderId="0" xfId="0" applyFont="1" applyProtection="1">
      <protection locked="0"/>
    </xf>
    <xf numFmtId="0" fontId="29" fillId="20" borderId="0" xfId="0" applyFont="1" applyFill="1"/>
    <xf numFmtId="0" fontId="34" fillId="0" borderId="0" xfId="34" applyFont="1" applyAlignment="1" applyProtection="1">
      <alignment horizontal="left"/>
    </xf>
    <xf numFmtId="0" fontId="29" fillId="0" borderId="21" xfId="0" applyFont="1" applyBorder="1" applyAlignment="1" applyProtection="1">
      <alignment horizontal="center" vertical="center"/>
      <protection locked="0"/>
    </xf>
    <xf numFmtId="189" fontId="35" fillId="0" borderId="15" xfId="0" applyNumberFormat="1" applyFont="1" applyBorder="1" applyAlignment="1">
      <alignment horizontal="center" vertical="center" shrinkToFit="1"/>
    </xf>
    <xf numFmtId="189" fontId="35" fillId="0" borderId="13" xfId="0" applyNumberFormat="1" applyFont="1" applyBorder="1" applyAlignment="1">
      <alignment horizontal="center" vertical="center" shrinkToFit="1"/>
    </xf>
    <xf numFmtId="189" fontId="35" fillId="0" borderId="16" xfId="0" applyNumberFormat="1" applyFont="1" applyBorder="1" applyAlignment="1">
      <alignment horizontal="center" vertical="center" shrinkToFit="1"/>
    </xf>
    <xf numFmtId="0" fontId="36" fillId="0" borderId="17" xfId="0" applyFont="1" applyBorder="1" applyAlignment="1">
      <alignment horizontal="left" vertical="center"/>
    </xf>
    <xf numFmtId="0" fontId="36" fillId="0" borderId="17" xfId="0" applyFont="1" applyBorder="1" applyAlignment="1">
      <alignment horizontal="center" vertical="center" wrapText="1"/>
    </xf>
    <xf numFmtId="0" fontId="37" fillId="0" borderId="17" xfId="0" applyFont="1" applyBorder="1" applyAlignment="1">
      <alignment horizontal="center" vertical="center" wrapText="1"/>
    </xf>
    <xf numFmtId="0" fontId="36" fillId="0" borderId="17" xfId="0" applyFont="1" applyBorder="1" applyAlignment="1">
      <alignment horizontal="center" vertical="center"/>
    </xf>
    <xf numFmtId="0" fontId="31" fillId="0" borderId="18" xfId="0" applyFont="1" applyBorder="1" applyAlignment="1">
      <alignment horizontal="center" vertical="center" shrinkToFit="1"/>
    </xf>
    <xf numFmtId="0" fontId="31" fillId="0" borderId="19" xfId="0" applyFont="1" applyBorder="1" applyAlignment="1">
      <alignment horizontal="center" vertical="center" shrinkToFit="1"/>
    </xf>
    <xf numFmtId="0" fontId="31" fillId="0" borderId="20" xfId="0" applyFont="1" applyBorder="1" applyAlignment="1">
      <alignment horizontal="center" vertical="center" shrinkToFit="1"/>
    </xf>
    <xf numFmtId="0" fontId="38" fillId="23" borderId="14" xfId="0" applyFont="1" applyFill="1" applyBorder="1" applyAlignment="1">
      <alignment horizontal="left" vertical="center"/>
    </xf>
    <xf numFmtId="0" fontId="38" fillId="23" borderId="14" xfId="0" applyFont="1" applyFill="1" applyBorder="1" applyAlignment="1">
      <alignment vertical="center"/>
    </xf>
    <xf numFmtId="0" fontId="31" fillId="23" borderId="14" xfId="0" applyFont="1" applyFill="1" applyBorder="1" applyAlignment="1">
      <alignment vertical="center"/>
    </xf>
    <xf numFmtId="0" fontId="31" fillId="23" borderId="14" xfId="0" applyFont="1" applyFill="1" applyBorder="1" applyAlignment="1">
      <alignment horizontal="center" vertical="center"/>
    </xf>
    <xf numFmtId="188" fontId="31" fillId="23" borderId="14" xfId="0" applyNumberFormat="1" applyFont="1" applyFill="1" applyBorder="1" applyAlignment="1">
      <alignment horizontal="right" vertical="center"/>
    </xf>
    <xf numFmtId="188" fontId="31" fillId="23" borderId="14" xfId="0" applyNumberFormat="1" applyFont="1" applyFill="1" applyBorder="1" applyAlignment="1">
      <alignment horizontal="center" vertical="center"/>
    </xf>
    <xf numFmtId="1" fontId="31" fillId="23" borderId="14" xfId="40" applyNumberFormat="1" applyFont="1" applyFill="1" applyBorder="1" applyAlignment="1" applyProtection="1">
      <alignment horizontal="center" vertical="center"/>
    </xf>
    <xf numFmtId="9" fontId="31" fillId="23" borderId="14" xfId="40" applyFont="1" applyFill="1" applyBorder="1" applyAlignment="1" applyProtection="1">
      <alignment horizontal="center" vertical="center"/>
    </xf>
    <xf numFmtId="1" fontId="31" fillId="23" borderId="14" xfId="0" applyNumberFormat="1" applyFont="1" applyFill="1" applyBorder="1" applyAlignment="1">
      <alignment horizontal="center" vertical="center"/>
    </xf>
    <xf numFmtId="1" fontId="39" fillId="23" borderId="14" xfId="0" applyNumberFormat="1" applyFont="1" applyFill="1" applyBorder="1" applyAlignment="1">
      <alignment horizontal="center" vertical="center"/>
    </xf>
    <xf numFmtId="0" fontId="31" fillId="23" borderId="14" xfId="0" applyFont="1" applyFill="1" applyBorder="1" applyAlignment="1">
      <alignment horizontal="left" vertical="center"/>
    </xf>
    <xf numFmtId="0" fontId="31" fillId="23" borderId="10" xfId="0" applyFont="1" applyFill="1" applyBorder="1" applyAlignment="1">
      <alignment vertical="center"/>
    </xf>
    <xf numFmtId="0" fontId="31" fillId="0" borderId="10" xfId="0" applyFont="1" applyBorder="1" applyAlignment="1">
      <alignment horizontal="left" vertical="center"/>
    </xf>
    <xf numFmtId="0" fontId="31" fillId="0" borderId="10" xfId="0" applyFont="1" applyBorder="1" applyAlignment="1">
      <alignment vertical="center" wrapText="1"/>
    </xf>
    <xf numFmtId="0" fontId="31" fillId="0" borderId="10" xfId="0" applyFont="1" applyBorder="1" applyAlignment="1">
      <alignment vertical="center"/>
    </xf>
    <xf numFmtId="0" fontId="40" fillId="0" borderId="12" xfId="0" applyFont="1" applyBorder="1" applyAlignment="1">
      <alignment horizontal="center" vertical="center"/>
    </xf>
    <xf numFmtId="188" fontId="40" fillId="24" borderId="12" xfId="0" applyNumberFormat="1" applyFont="1" applyFill="1" applyBorder="1" applyAlignment="1">
      <alignment horizontal="center" vertical="center"/>
    </xf>
    <xf numFmtId="188" fontId="40" fillId="0" borderId="12" xfId="0" applyNumberFormat="1" applyFont="1" applyBorder="1" applyAlignment="1">
      <alignment horizontal="center" vertical="center"/>
    </xf>
    <xf numFmtId="1" fontId="40" fillId="25" borderId="12" xfId="0" applyNumberFormat="1" applyFont="1" applyFill="1" applyBorder="1" applyAlignment="1">
      <alignment horizontal="center" vertical="center"/>
    </xf>
    <xf numFmtId="9" fontId="40" fillId="25" borderId="12" xfId="40" applyFont="1" applyFill="1" applyBorder="1" applyAlignment="1" applyProtection="1">
      <alignment horizontal="center" vertical="center"/>
    </xf>
    <xf numFmtId="1" fontId="40" fillId="0" borderId="12" xfId="0" applyNumberFormat="1" applyFont="1" applyBorder="1" applyAlignment="1">
      <alignment horizontal="center" vertical="center"/>
    </xf>
    <xf numFmtId="1" fontId="41" fillId="0" borderId="12" xfId="0" applyNumberFormat="1" applyFont="1" applyBorder="1" applyAlignment="1">
      <alignment horizontal="center" vertical="center"/>
    </xf>
    <xf numFmtId="0" fontId="38" fillId="23" borderId="10" xfId="0" applyFont="1" applyFill="1" applyBorder="1" applyAlignment="1">
      <alignment horizontal="left" vertical="center"/>
    </xf>
    <xf numFmtId="0" fontId="38" fillId="23" borderId="10" xfId="0" applyFont="1" applyFill="1" applyBorder="1" applyAlignment="1">
      <alignment vertical="center"/>
    </xf>
    <xf numFmtId="0" fontId="31" fillId="23" borderId="10" xfId="0" applyFont="1" applyFill="1" applyBorder="1" applyAlignment="1">
      <alignment horizontal="center" vertical="center"/>
    </xf>
    <xf numFmtId="1" fontId="31" fillId="23" borderId="10" xfId="40" applyNumberFormat="1" applyFont="1" applyFill="1" applyBorder="1" applyAlignment="1" applyProtection="1">
      <alignment horizontal="center" vertical="center"/>
    </xf>
    <xf numFmtId="9" fontId="31" fillId="23" borderId="10" xfId="40" applyFont="1" applyFill="1" applyBorder="1" applyAlignment="1" applyProtection="1">
      <alignment horizontal="center" vertical="center"/>
    </xf>
    <xf numFmtId="1" fontId="31" fillId="23" borderId="10" xfId="0" applyNumberFormat="1" applyFont="1" applyFill="1" applyBorder="1" applyAlignment="1">
      <alignment horizontal="center" vertical="center"/>
    </xf>
    <xf numFmtId="1" fontId="39" fillId="23" borderId="10" xfId="0" applyNumberFormat="1" applyFont="1" applyFill="1" applyBorder="1" applyAlignment="1">
      <alignment horizontal="center" vertical="center"/>
    </xf>
    <xf numFmtId="0" fontId="31" fillId="23" borderId="10" xfId="0" applyFont="1" applyFill="1" applyBorder="1" applyAlignment="1">
      <alignment horizontal="left" vertical="center"/>
    </xf>
    <xf numFmtId="0" fontId="42" fillId="0" borderId="10" xfId="0" applyFont="1" applyBorder="1" applyAlignment="1">
      <alignment vertical="center"/>
    </xf>
    <xf numFmtId="0" fontId="31" fillId="0" borderId="10" xfId="0" applyFont="1" applyBorder="1" applyAlignment="1">
      <alignment horizontal="center" vertical="center"/>
    </xf>
    <xf numFmtId="0" fontId="42" fillId="0" borderId="10" xfId="0" applyFont="1" applyBorder="1" applyAlignment="1">
      <alignment horizontal="center" vertical="center"/>
    </xf>
    <xf numFmtId="1" fontId="31" fillId="0" borderId="10" xfId="40" applyNumberFormat="1" applyFont="1" applyFill="1" applyBorder="1" applyAlignment="1" applyProtection="1">
      <alignment horizontal="center" vertical="center"/>
    </xf>
    <xf numFmtId="9" fontId="31" fillId="0" borderId="10" xfId="40" applyFont="1" applyFill="1" applyBorder="1" applyAlignment="1" applyProtection="1">
      <alignment horizontal="center" vertical="center"/>
    </xf>
    <xf numFmtId="1" fontId="31" fillId="0" borderId="10" xfId="0" applyNumberFormat="1" applyFont="1" applyBorder="1" applyAlignment="1">
      <alignment horizontal="center" vertical="center"/>
    </xf>
    <xf numFmtId="1" fontId="39" fillId="0" borderId="10" xfId="0" applyNumberFormat="1" applyFont="1" applyBorder="1" applyAlignment="1">
      <alignment horizontal="center" vertical="center"/>
    </xf>
    <xf numFmtId="0" fontId="31" fillId="0" borderId="0" xfId="0" applyFont="1" applyAlignment="1">
      <alignment vertical="center"/>
    </xf>
    <xf numFmtId="0" fontId="43" fillId="22" borderId="0" xfId="0" applyFont="1" applyFill="1" applyAlignment="1">
      <alignment vertical="center"/>
    </xf>
    <xf numFmtId="0" fontId="29" fillId="23" borderId="0" xfId="0" applyFont="1" applyFill="1" applyAlignment="1">
      <alignment vertical="center"/>
    </xf>
    <xf numFmtId="0" fontId="44" fillId="22" borderId="0" xfId="0" applyFont="1" applyFill="1" applyAlignment="1">
      <alignment vertical="center"/>
    </xf>
    <xf numFmtId="0" fontId="44" fillId="22" borderId="0" xfId="0" applyFont="1" applyFill="1" applyAlignment="1">
      <alignment horizontal="center" vertical="center"/>
    </xf>
    <xf numFmtId="0" fontId="35" fillId="23" borderId="0" xfId="0" applyFont="1" applyFill="1" applyAlignment="1">
      <alignment vertical="center"/>
    </xf>
    <xf numFmtId="0" fontId="39" fillId="23" borderId="0" xfId="0" applyFont="1" applyFill="1" applyAlignment="1">
      <alignment vertical="center"/>
    </xf>
    <xf numFmtId="0" fontId="35" fillId="0" borderId="0" xfId="0" applyFont="1" applyAlignment="1">
      <alignment vertical="center"/>
    </xf>
    <xf numFmtId="0" fontId="40" fillId="22" borderId="0" xfId="0" applyFont="1" applyFill="1" applyAlignment="1">
      <alignment vertical="center"/>
    </xf>
    <xf numFmtId="0" fontId="31" fillId="23" borderId="0" xfId="0" applyFont="1" applyFill="1" applyAlignment="1">
      <alignment vertical="center"/>
    </xf>
    <xf numFmtId="0" fontId="31" fillId="23" borderId="0" xfId="0" applyFont="1" applyFill="1" applyAlignment="1">
      <alignment horizontal="center" vertical="center"/>
    </xf>
    <xf numFmtId="0" fontId="38" fillId="0" borderId="10" xfId="0" applyFont="1" applyBorder="1" applyAlignment="1">
      <alignment horizontal="left" vertical="center"/>
    </xf>
    <xf numFmtId="0" fontId="45" fillId="21" borderId="11" xfId="0" applyFont="1" applyFill="1" applyBorder="1" applyAlignment="1">
      <alignment vertical="center"/>
    </xf>
    <xf numFmtId="0" fontId="40" fillId="21" borderId="11" xfId="0" applyFont="1" applyFill="1" applyBorder="1" applyAlignment="1">
      <alignment vertical="center"/>
    </xf>
    <xf numFmtId="0" fontId="40" fillId="0" borderId="12" xfId="0" quotePrefix="1" applyFont="1" applyBorder="1" applyAlignment="1">
      <alignment horizontal="center" vertical="center"/>
    </xf>
    <xf numFmtId="0" fontId="40" fillId="0" borderId="12" xfId="0" applyFont="1" applyBorder="1" applyAlignment="1">
      <alignment vertical="center"/>
    </xf>
    <xf numFmtId="0" fontId="40" fillId="0" borderId="12" xfId="0" applyFont="1" applyBorder="1" applyAlignment="1">
      <alignment horizontal="left" vertical="center"/>
    </xf>
    <xf numFmtId="0" fontId="34" fillId="0" borderId="0" xfId="34" applyNumberFormat="1" applyFont="1" applyFill="1" applyBorder="1" applyAlignment="1" applyProtection="1"/>
    <xf numFmtId="0" fontId="29" fillId="0" borderId="0" xfId="0" applyFont="1" applyProtection="1">
      <protection locked="0"/>
    </xf>
    <xf numFmtId="191" fontId="40" fillId="24" borderId="12" xfId="0" applyNumberFormat="1" applyFont="1" applyFill="1" applyBorder="1" applyAlignment="1">
      <alignment horizontal="center" vertical="center"/>
    </xf>
    <xf numFmtId="191" fontId="40" fillId="0" borderId="12" xfId="0" applyNumberFormat="1" applyFont="1" applyBorder="1" applyAlignment="1">
      <alignment horizontal="center" vertical="center"/>
    </xf>
    <xf numFmtId="191" fontId="31" fillId="23" borderId="10" xfId="0" applyNumberFormat="1" applyFont="1" applyFill="1" applyBorder="1" applyAlignment="1">
      <alignment horizontal="center" vertical="center"/>
    </xf>
    <xf numFmtId="0" fontId="47" fillId="0" borderId="10" xfId="0" applyFont="1" applyBorder="1" applyAlignment="1">
      <alignment horizontal="left" vertical="center"/>
    </xf>
    <xf numFmtId="0" fontId="46" fillId="0" borderId="0" xfId="34" applyFont="1" applyBorder="1" applyAlignment="1" applyProtection="1">
      <alignment horizontal="left" vertical="center"/>
    </xf>
    <xf numFmtId="191" fontId="29" fillId="0" borderId="21" xfId="0" applyNumberFormat="1" applyFont="1" applyBorder="1" applyAlignment="1" applyProtection="1">
      <alignment horizontal="center" vertical="center" shrinkToFit="1"/>
      <protection locked="0"/>
    </xf>
    <xf numFmtId="0" fontId="30" fillId="0" borderId="15" xfId="0" applyFont="1" applyBorder="1" applyAlignment="1">
      <alignment horizontal="center" vertical="center"/>
    </xf>
    <xf numFmtId="0" fontId="30" fillId="0" borderId="13" xfId="0" applyFont="1" applyBorder="1" applyAlignment="1">
      <alignment horizontal="center" vertical="center"/>
    </xf>
    <xf numFmtId="0" fontId="30" fillId="0" borderId="16" xfId="0" applyFont="1" applyBorder="1" applyAlignment="1">
      <alignment horizontal="center" vertical="center"/>
    </xf>
    <xf numFmtId="190" fontId="29" fillId="0" borderId="15" xfId="0" applyNumberFormat="1" applyFont="1" applyBorder="1" applyAlignment="1">
      <alignment horizontal="center" vertical="center"/>
    </xf>
    <xf numFmtId="190" fontId="29" fillId="0" borderId="13" xfId="0" applyNumberFormat="1" applyFont="1" applyBorder="1" applyAlignment="1">
      <alignment horizontal="center" vertical="center"/>
    </xf>
    <xf numFmtId="190" fontId="29" fillId="0" borderId="16" xfId="0" applyNumberFormat="1" applyFont="1" applyBorder="1" applyAlignment="1">
      <alignment horizontal="center" vertic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xr:uid="{41A8D0D4-050D-4AFC-BC9B-532DFAA84B87}"/>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xr:uid="{FB073586-DA2E-4BD0-A7CD-7EB12CA96F84}"/>
    <cellStyle name="Normal 2 2" xfId="46" xr:uid="{98EDE33B-810A-42AE-978B-4605ECE703D4}"/>
    <cellStyle name="Note" xfId="38" builtinId="10" customBuiltin="1"/>
    <cellStyle name="Output" xfId="39" builtinId="21" customBuiltin="1"/>
    <cellStyle name="Percent" xfId="40" builtinId="5"/>
    <cellStyle name="Percent 2" xfId="47" xr:uid="{5AC9BBBB-6FCA-45EA-A34A-D781034310A4}"/>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2</xdr:col>
      <xdr:colOff>618225</xdr:colOff>
      <xdr:row>5</xdr:row>
      <xdr:rowOff>116205</xdr:rowOff>
    </xdr:from>
    <xdr:to>
      <xdr:col>8</xdr:col>
      <xdr:colOff>372247</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00S002\&#20225;&#30011;\&#65403;&#65420;&#65439;&#65431;&#65394;&#65409;&#65386;&#65392;&#65437;\&#27491;&#24335;&#37197;&#24067;&#29992;991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x\data\PROJECT\2004\Maxxis%20international%20(Thailand%20)%20Phase%20II\X-042151\Total-Summary%20(for%20owner)-r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mmtfs1\Users\GROUPS\Accounting\May%202004%20-%20Closing\May%202004%20Cash%20FLow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ﾀﾘﾌ"/>
      <sheetName val="可動率低下要因"/>
      <sheetName val="生産能力表"/>
      <sheetName val="O.A. declination factor"/>
      <sheetName val="Monthly August"/>
      <sheetName val="部品"/>
      <sheetName val="Monthly July 2015"/>
      <sheetName val="Competency"/>
      <sheetName val="Monthly November"/>
      <sheetName val="Monthly March"/>
      <sheetName val="製造数量"/>
      <sheetName val="Monthly xxx"/>
      <sheetName val="硬度测量结果"/>
      <sheetName val="Definition2"/>
      <sheetName val="Definition"/>
      <sheetName val="部品表"/>
      <sheetName val="Sheet2"/>
      <sheetName val="Transpose volume"/>
      <sheetName val="Sheet1"/>
      <sheetName val="正式配布用991025"/>
      <sheetName val="リスト　"/>
      <sheetName val="別パレ対応品 (2)"/>
      <sheetName val="Para"/>
      <sheetName val="現状比較"/>
      <sheetName val="部品仕様"/>
      <sheetName val="規定教育項目"/>
      <sheetName val="各担当者"/>
      <sheetName val="等级判定基准"/>
      <sheetName val="Table"/>
      <sheetName val="LIST"/>
      <sheetName val="PP area"/>
      <sheetName val="Summary"/>
      <sheetName val="Code"/>
      <sheetName val="Ref."/>
      <sheetName val="テンプレート"/>
      <sheetName val="隠し"/>
      <sheetName val="マスタ"/>
      <sheetName val="マスタ間ルール"/>
      <sheetName val="科目别"/>
      <sheetName val="部门别"/>
      <sheetName val="DATA (2)"/>
      <sheetName val="まとめ (2)"/>
      <sheetName val="別紙５（仕上げ１２０Ｌ山積）"/>
      <sheetName val="VQS⑦-⑭"/>
      <sheetName val="VQS⑮"/>
      <sheetName val="#REF"/>
      <sheetName val="DATA_HEAD"/>
      <sheetName val="元データー"/>
      <sheetName val="DATA_HISTORY"/>
      <sheetName val="投資･工数推移"/>
      <sheetName val="Table1"/>
      <sheetName val="MOTO"/>
      <sheetName val="DAILYPACE"/>
      <sheetName val="MM利益・原価企画方針書ｶｸ１"/>
      <sheetName val="伝票"/>
      <sheetName val="データー"/>
      <sheetName val="神奈川生産部"/>
      <sheetName val="Sum"/>
      <sheetName val="コード"/>
      <sheetName val="Position"/>
      <sheetName val="Master"/>
      <sheetName val="BS"/>
      <sheetName val="納入計画変更"/>
      <sheetName val="Ref.Tabl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 (UT)"/>
      <sheetName val="SELL (EE)"/>
      <sheetName val="SELL (AC)"/>
      <sheetName val="SELL"/>
      <sheetName val="SUM-AIR-Submit"/>
      <sheetName val="SUM-UT(A)-Submit"/>
      <sheetName val="SUM-UT(B)-Submit"/>
      <sheetName val="SUM-EE-Submit"/>
      <sheetName val="sum-sys"/>
      <sheetName val="Vender-Me"/>
      <sheetName val="Vender-EE"/>
      <sheetName val="Scope of work "/>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ySummary Cons"/>
      <sheetName val="InventoySummary KY"/>
      <sheetName val="InventoySummary Toledo"/>
      <sheetName val="AR Summary Graph"/>
      <sheetName val="AR Customer Graph"/>
      <sheetName val="JanAR"/>
      <sheetName val="FebAR"/>
      <sheetName val="MarAR"/>
      <sheetName val="AprAR"/>
      <sheetName val="MayAR"/>
      <sheetName val="Balance Sheet"/>
      <sheetName val="Loan Balance"/>
      <sheetName val="Consolidated Cash Flow"/>
      <sheetName val="Consolidated Cash Flow Compare"/>
      <sheetName val="Consolidated Cash Flow Forecast"/>
      <sheetName val="Budget Consolidated Cash Flow"/>
      <sheetName val="SUM-AIR-Submit"/>
      <sheetName val="Definition"/>
      <sheetName val="Definition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41"/>
  <sheetViews>
    <sheetView showGridLines="0" tabSelected="1" view="pageBreakPreview" topLeftCell="C1" zoomScale="40" zoomScaleNormal="70" zoomScaleSheetLayoutView="40" workbookViewId="0">
      <pane ySplit="7" topLeftCell="A8" activePane="bottomLeft" state="frozen"/>
      <selection pane="bottomLeft" activeCell="BB34" sqref="BB34"/>
    </sheetView>
  </sheetViews>
  <sheetFormatPr defaultColWidth="9.140625" defaultRowHeight="14.25"/>
  <cols>
    <col min="1" max="1" width="6.85546875" style="3" customWidth="1"/>
    <col min="2" max="2" width="57.5703125" style="3" customWidth="1"/>
    <col min="3" max="3" width="14" style="3" customWidth="1"/>
    <col min="4" max="4" width="6.85546875" style="3" hidden="1" customWidth="1"/>
    <col min="5" max="5" width="14.140625" style="3" customWidth="1"/>
    <col min="6" max="6" width="14.42578125" style="3" bestFit="1" customWidth="1"/>
    <col min="7" max="7" width="6" style="3" customWidth="1"/>
    <col min="8" max="8" width="6.7109375" style="3" customWidth="1"/>
    <col min="9" max="9" width="6.42578125" style="3" customWidth="1"/>
    <col min="10" max="10" width="1.85546875" style="3" customWidth="1"/>
    <col min="11" max="311" width="2.42578125" style="3" customWidth="1"/>
    <col min="312" max="16384" width="9.140625" style="3"/>
  </cols>
  <sheetData>
    <row r="1" spans="1:311" ht="30" customHeight="1">
      <c r="A1" s="1" t="s">
        <v>47</v>
      </c>
      <c r="B1" s="2"/>
      <c r="C1" s="2"/>
      <c r="D1" s="2"/>
      <c r="E1" s="2"/>
      <c r="F1" s="2"/>
      <c r="I1" s="4"/>
      <c r="K1" s="82" t="s">
        <v>17</v>
      </c>
      <c r="L1" s="82"/>
      <c r="M1" s="82"/>
      <c r="N1" s="82"/>
      <c r="O1" s="82"/>
      <c r="P1" s="82"/>
      <c r="Q1" s="82"/>
      <c r="R1" s="82"/>
      <c r="S1" s="82"/>
      <c r="T1" s="82"/>
      <c r="U1" s="82"/>
      <c r="V1" s="82"/>
      <c r="W1" s="82"/>
      <c r="X1" s="82"/>
      <c r="Y1" s="82"/>
      <c r="Z1" s="82"/>
      <c r="AA1" s="82"/>
      <c r="AB1" s="82"/>
      <c r="AC1" s="82"/>
      <c r="AD1" s="82"/>
      <c r="AE1" s="82"/>
    </row>
    <row r="2" spans="1:311" ht="18" customHeight="1">
      <c r="A2" s="5" t="s">
        <v>46</v>
      </c>
      <c r="B2" s="6"/>
      <c r="C2" s="6"/>
      <c r="D2" s="7"/>
      <c r="E2" s="8"/>
      <c r="F2" s="8"/>
      <c r="H2" s="9"/>
    </row>
    <row r="3" spans="1:311" ht="15.75">
      <c r="A3" s="5"/>
      <c r="H3" s="9"/>
      <c r="K3" s="10"/>
      <c r="L3" s="10"/>
      <c r="M3" s="10"/>
      <c r="N3" s="10"/>
      <c r="O3" s="10"/>
      <c r="P3" s="10"/>
      <c r="Q3" s="10"/>
      <c r="R3" s="10"/>
      <c r="S3" s="10"/>
      <c r="T3" s="10"/>
      <c r="U3" s="10"/>
      <c r="V3" s="10"/>
      <c r="W3" s="10"/>
      <c r="X3" s="10"/>
      <c r="Y3" s="10"/>
      <c r="Z3" s="10"/>
      <c r="AA3" s="10"/>
    </row>
    <row r="4" spans="1:311" ht="17.25" customHeight="1">
      <c r="B4" s="4" t="s">
        <v>14</v>
      </c>
      <c r="C4" s="83">
        <v>46034</v>
      </c>
      <c r="D4" s="83"/>
      <c r="E4" s="83"/>
      <c r="G4" s="4" t="s">
        <v>13</v>
      </c>
      <c r="H4" s="11">
        <v>1</v>
      </c>
      <c r="K4" s="84" t="str">
        <f>"Week "&amp;(K6-($C$4-WEEKDAY($C$4,1)+2))/7+1</f>
        <v>Week 1</v>
      </c>
      <c r="L4" s="85"/>
      <c r="M4" s="85"/>
      <c r="N4" s="85"/>
      <c r="O4" s="85"/>
      <c r="P4" s="85"/>
      <c r="Q4" s="86"/>
      <c r="R4" s="84" t="str">
        <f>"Week "&amp;(R6-($C$4-WEEKDAY($C$4,1)+2))/7+1</f>
        <v>Week 2</v>
      </c>
      <c r="S4" s="85"/>
      <c r="T4" s="85"/>
      <c r="U4" s="85"/>
      <c r="V4" s="85"/>
      <c r="W4" s="85"/>
      <c r="X4" s="86"/>
      <c r="Y4" s="84" t="str">
        <f>"Week "&amp;(Y6-($C$4-WEEKDAY($C$4,1)+2))/7+1</f>
        <v>Week 3</v>
      </c>
      <c r="Z4" s="85"/>
      <c r="AA4" s="85"/>
      <c r="AB4" s="85"/>
      <c r="AC4" s="85"/>
      <c r="AD4" s="85"/>
      <c r="AE4" s="86"/>
      <c r="AF4" s="84" t="str">
        <f>"Week "&amp;(AF6-($C$4-WEEKDAY($C$4,1)+2))/7+1</f>
        <v>Week 4</v>
      </c>
      <c r="AG4" s="85"/>
      <c r="AH4" s="85"/>
      <c r="AI4" s="85"/>
      <c r="AJ4" s="85"/>
      <c r="AK4" s="85"/>
      <c r="AL4" s="86"/>
      <c r="AM4" s="84" t="str">
        <f>"Week "&amp;(AM6-($C$4-WEEKDAY($C$4,1)+2))/7+1</f>
        <v>Week 5</v>
      </c>
      <c r="AN4" s="85"/>
      <c r="AO4" s="85"/>
      <c r="AP4" s="85"/>
      <c r="AQ4" s="85"/>
      <c r="AR4" s="85"/>
      <c r="AS4" s="86"/>
      <c r="AT4" s="84" t="str">
        <f>"Week "&amp;(AT6-($C$4-WEEKDAY($C$4,1)+2))/7+1</f>
        <v>Week 6</v>
      </c>
      <c r="AU4" s="85"/>
      <c r="AV4" s="85"/>
      <c r="AW4" s="85"/>
      <c r="AX4" s="85"/>
      <c r="AY4" s="85"/>
      <c r="AZ4" s="86"/>
      <c r="BA4" s="84" t="str">
        <f>"Week "&amp;(BA6-($C$4-WEEKDAY($C$4,1)+2))/7+1</f>
        <v>Week 7</v>
      </c>
      <c r="BB4" s="85"/>
      <c r="BC4" s="85"/>
      <c r="BD4" s="85"/>
      <c r="BE4" s="85"/>
      <c r="BF4" s="85"/>
      <c r="BG4" s="86"/>
      <c r="BH4" s="84" t="str">
        <f>"Week "&amp;(BH6-($C$4-WEEKDAY($C$4,1)+2))/7+1</f>
        <v>Week 8</v>
      </c>
      <c r="BI4" s="85"/>
      <c r="BJ4" s="85"/>
      <c r="BK4" s="85"/>
      <c r="BL4" s="85"/>
      <c r="BM4" s="85"/>
      <c r="BN4" s="86"/>
      <c r="BO4" s="84" t="str">
        <f>"Week "&amp;(BO6-($C$4-WEEKDAY($C$4,1)+2))/7+1</f>
        <v>Week 9</v>
      </c>
      <c r="BP4" s="85"/>
      <c r="BQ4" s="85"/>
      <c r="BR4" s="85"/>
      <c r="BS4" s="85"/>
      <c r="BT4" s="85"/>
      <c r="BU4" s="86"/>
      <c r="BV4" s="84" t="str">
        <f>"Week "&amp;(BV6-($C$4-WEEKDAY($C$4,1)+2))/7+1</f>
        <v>Week 10</v>
      </c>
      <c r="BW4" s="85"/>
      <c r="BX4" s="85"/>
      <c r="BY4" s="85"/>
      <c r="BZ4" s="85"/>
      <c r="CA4" s="85"/>
      <c r="CB4" s="86"/>
      <c r="CC4" s="84" t="str">
        <f>"Week "&amp;(CC6-($C$4-WEEKDAY($C$4,1)+2))/7+1</f>
        <v>Week 11</v>
      </c>
      <c r="CD4" s="85"/>
      <c r="CE4" s="85"/>
      <c r="CF4" s="85"/>
      <c r="CG4" s="85"/>
      <c r="CH4" s="85"/>
      <c r="CI4" s="86"/>
      <c r="CJ4" s="84" t="str">
        <f>"Week "&amp;(CJ6-($C$4-WEEKDAY($C$4,1)+2))/7+1</f>
        <v>Week 12</v>
      </c>
      <c r="CK4" s="85"/>
      <c r="CL4" s="85"/>
      <c r="CM4" s="85"/>
      <c r="CN4" s="85"/>
      <c r="CO4" s="85"/>
      <c r="CP4" s="86"/>
      <c r="CQ4" s="84" t="str">
        <f>"Week "&amp;(CQ6-($C$4-WEEKDAY($C$4,1)+2))/7+1</f>
        <v>Week 13</v>
      </c>
      <c r="CR4" s="85"/>
      <c r="CS4" s="85"/>
      <c r="CT4" s="85"/>
      <c r="CU4" s="85"/>
      <c r="CV4" s="85"/>
      <c r="CW4" s="86"/>
      <c r="CX4" s="84" t="str">
        <f>"Week "&amp;(CX6-($C$4-WEEKDAY($C$4,1)+2))/7+1</f>
        <v>Week 14</v>
      </c>
      <c r="CY4" s="85"/>
      <c r="CZ4" s="85"/>
      <c r="DA4" s="85"/>
      <c r="DB4" s="85"/>
      <c r="DC4" s="85"/>
      <c r="DD4" s="86"/>
      <c r="DE4" s="84" t="str">
        <f>"Week "&amp;(DE6-($C$4-WEEKDAY($C$4,1)+2))/7+1</f>
        <v>Week 15</v>
      </c>
      <c r="DF4" s="85"/>
      <c r="DG4" s="85"/>
      <c r="DH4" s="85"/>
      <c r="DI4" s="85"/>
      <c r="DJ4" s="85"/>
      <c r="DK4" s="86"/>
      <c r="DL4" s="84" t="str">
        <f>"Week "&amp;(DL6-($C$4-WEEKDAY($C$4,1)+2))/7+1</f>
        <v>Week 16</v>
      </c>
      <c r="DM4" s="85"/>
      <c r="DN4" s="85"/>
      <c r="DO4" s="85"/>
      <c r="DP4" s="85"/>
      <c r="DQ4" s="85"/>
      <c r="DR4" s="86"/>
      <c r="DS4" s="84" t="str">
        <f>"Week "&amp;(DS6-($C$4-WEEKDAY($C$4,1)+2))/7+1</f>
        <v>Week 17</v>
      </c>
      <c r="DT4" s="85"/>
      <c r="DU4" s="85"/>
      <c r="DV4" s="85"/>
      <c r="DW4" s="85"/>
      <c r="DX4" s="85"/>
      <c r="DY4" s="86"/>
      <c r="DZ4" s="84" t="str">
        <f>"Week "&amp;(DZ6-($C$4-WEEKDAY($C$4,1)+2))/7+1</f>
        <v>Week 18</v>
      </c>
      <c r="EA4" s="85"/>
      <c r="EB4" s="85"/>
      <c r="EC4" s="85"/>
      <c r="ED4" s="85"/>
      <c r="EE4" s="85"/>
      <c r="EF4" s="86"/>
      <c r="EG4" s="84" t="str">
        <f>"Week "&amp;(EG6-($C$4-WEEKDAY($C$4,1)+2))/7+1</f>
        <v>Week 19</v>
      </c>
      <c r="EH4" s="85"/>
      <c r="EI4" s="85"/>
      <c r="EJ4" s="85"/>
      <c r="EK4" s="85"/>
      <c r="EL4" s="85"/>
      <c r="EM4" s="86"/>
      <c r="EN4" s="84" t="str">
        <f>"Week "&amp;(EN6-($C$4-WEEKDAY($C$4,1)+2))/7+1</f>
        <v>Week 20</v>
      </c>
      <c r="EO4" s="85"/>
      <c r="EP4" s="85"/>
      <c r="EQ4" s="85"/>
      <c r="ER4" s="85"/>
      <c r="ES4" s="85"/>
      <c r="ET4" s="86"/>
      <c r="EU4" s="84" t="str">
        <f>"Week "&amp;(EU6-($C$4-WEEKDAY($C$4,1)+2))/7+1</f>
        <v>Week 21</v>
      </c>
      <c r="EV4" s="85"/>
      <c r="EW4" s="85"/>
      <c r="EX4" s="85"/>
      <c r="EY4" s="85"/>
      <c r="EZ4" s="85"/>
      <c r="FA4" s="86"/>
      <c r="FB4" s="84" t="str">
        <f>"Week "&amp;(FB6-($C$4-WEEKDAY($C$4,1)+2))/7+1</f>
        <v>Week 22</v>
      </c>
      <c r="FC4" s="85"/>
      <c r="FD4" s="85"/>
      <c r="FE4" s="85"/>
      <c r="FF4" s="85"/>
      <c r="FG4" s="85"/>
      <c r="FH4" s="86"/>
      <c r="FI4" s="84" t="str">
        <f>"Week "&amp;(FI6-($C$4-WEEKDAY($C$4,1)+2))/7+1</f>
        <v>Week 23</v>
      </c>
      <c r="FJ4" s="85"/>
      <c r="FK4" s="85"/>
      <c r="FL4" s="85"/>
      <c r="FM4" s="85"/>
      <c r="FN4" s="85"/>
      <c r="FO4" s="86"/>
      <c r="FP4" s="84" t="str">
        <f>"Week "&amp;(FP6-($C$4-WEEKDAY($C$4,1)+2))/7+1</f>
        <v>Week 24</v>
      </c>
      <c r="FQ4" s="85"/>
      <c r="FR4" s="85"/>
      <c r="FS4" s="85"/>
      <c r="FT4" s="85"/>
      <c r="FU4" s="85"/>
      <c r="FV4" s="86"/>
      <c r="FW4" s="84" t="str">
        <f>"Week "&amp;(FW6-($C$4-WEEKDAY($C$4,1)+2))/7+1</f>
        <v>Week 25</v>
      </c>
      <c r="FX4" s="85"/>
      <c r="FY4" s="85"/>
      <c r="FZ4" s="85"/>
      <c r="GA4" s="85"/>
      <c r="GB4" s="85"/>
      <c r="GC4" s="86"/>
      <c r="GD4" s="84" t="str">
        <f>"Week "&amp;(GD6-($C$4-WEEKDAY($C$4,1)+2))/7+1</f>
        <v>Week 26</v>
      </c>
      <c r="GE4" s="85"/>
      <c r="GF4" s="85"/>
      <c r="GG4" s="85"/>
      <c r="GH4" s="85"/>
      <c r="GI4" s="85"/>
      <c r="GJ4" s="86"/>
      <c r="GK4" s="84" t="str">
        <f>"Week "&amp;(GK6-($C$4-WEEKDAY($C$4,1)+2))/7+1</f>
        <v>Week 27</v>
      </c>
      <c r="GL4" s="85"/>
      <c r="GM4" s="85"/>
      <c r="GN4" s="85"/>
      <c r="GO4" s="85"/>
      <c r="GP4" s="85"/>
      <c r="GQ4" s="86"/>
      <c r="GR4" s="84" t="str">
        <f>"Week "&amp;(GR6-($C$4-WEEKDAY($C$4,1)+2))/7+1</f>
        <v>Week 28</v>
      </c>
      <c r="GS4" s="85"/>
      <c r="GT4" s="85"/>
      <c r="GU4" s="85"/>
      <c r="GV4" s="85"/>
      <c r="GW4" s="85"/>
      <c r="GX4" s="86"/>
      <c r="GY4" s="84" t="str">
        <f>"Week "&amp;(GY6-($C$4-WEEKDAY($C$4,1)+2))/7+1</f>
        <v>Week 29</v>
      </c>
      <c r="GZ4" s="85"/>
      <c r="HA4" s="85"/>
      <c r="HB4" s="85"/>
      <c r="HC4" s="85"/>
      <c r="HD4" s="85"/>
      <c r="HE4" s="86"/>
      <c r="HF4" s="84" t="str">
        <f>"Week "&amp;(HF6-($C$4-WEEKDAY($C$4,1)+2))/7+1</f>
        <v>Week 30</v>
      </c>
      <c r="HG4" s="85"/>
      <c r="HH4" s="85"/>
      <c r="HI4" s="85"/>
      <c r="HJ4" s="85"/>
      <c r="HK4" s="85"/>
      <c r="HL4" s="86"/>
      <c r="HM4" s="84" t="str">
        <f>"Week "&amp;(HM6-($C$4-WEEKDAY($C$4,1)+2))/7+1</f>
        <v>Week 31</v>
      </c>
      <c r="HN4" s="85"/>
      <c r="HO4" s="85"/>
      <c r="HP4" s="85"/>
      <c r="HQ4" s="85"/>
      <c r="HR4" s="85"/>
      <c r="HS4" s="86"/>
      <c r="HT4" s="84" t="str">
        <f>"Week "&amp;(HT6-($C$4-WEEKDAY($C$4,1)+2))/7+1</f>
        <v>Week 32</v>
      </c>
      <c r="HU4" s="85"/>
      <c r="HV4" s="85"/>
      <c r="HW4" s="85"/>
      <c r="HX4" s="85"/>
      <c r="HY4" s="85"/>
      <c r="HZ4" s="86"/>
      <c r="IA4" s="84" t="str">
        <f>"Week "&amp;(IA6-($C$4-WEEKDAY($C$4,1)+2))/7+1</f>
        <v>Week 33</v>
      </c>
      <c r="IB4" s="85"/>
      <c r="IC4" s="85"/>
      <c r="ID4" s="85"/>
      <c r="IE4" s="85"/>
      <c r="IF4" s="85"/>
      <c r="IG4" s="86"/>
      <c r="IH4" s="84" t="str">
        <f>"Week "&amp;(IH6-($C$4-WEEKDAY($C$4,1)+2))/7+1</f>
        <v>Week 34</v>
      </c>
      <c r="II4" s="85"/>
      <c r="IJ4" s="85"/>
      <c r="IK4" s="85"/>
      <c r="IL4" s="85"/>
      <c r="IM4" s="85"/>
      <c r="IN4" s="86"/>
      <c r="IO4" s="84" t="str">
        <f>"Week "&amp;(IO6-($C$4-WEEKDAY($C$4,1)+2))/7+1</f>
        <v>Week 35</v>
      </c>
      <c r="IP4" s="85"/>
      <c r="IQ4" s="85"/>
      <c r="IR4" s="85"/>
      <c r="IS4" s="85"/>
      <c r="IT4" s="85"/>
      <c r="IU4" s="86"/>
      <c r="IV4" s="84" t="str">
        <f>"Week "&amp;(IV6-($C$4-WEEKDAY($C$4,1)+2))/7+1</f>
        <v>Week 36</v>
      </c>
      <c r="IW4" s="85"/>
      <c r="IX4" s="85"/>
      <c r="IY4" s="85"/>
      <c r="IZ4" s="85"/>
      <c r="JA4" s="85"/>
      <c r="JB4" s="86"/>
      <c r="JC4" s="84" t="str">
        <f>"Week "&amp;(JC6-($C$4-WEEKDAY($C$4,1)+2))/7+1</f>
        <v>Week 37</v>
      </c>
      <c r="JD4" s="85"/>
      <c r="JE4" s="85"/>
      <c r="JF4" s="85"/>
      <c r="JG4" s="85"/>
      <c r="JH4" s="85"/>
      <c r="JI4" s="86"/>
      <c r="JJ4" s="84" t="str">
        <f>"Week "&amp;(JJ6-($C$4-WEEKDAY($C$4,1)+2))/7+1</f>
        <v>Week 38</v>
      </c>
      <c r="JK4" s="85"/>
      <c r="JL4" s="85"/>
      <c r="JM4" s="85"/>
      <c r="JN4" s="85"/>
      <c r="JO4" s="85"/>
      <c r="JP4" s="86"/>
      <c r="JQ4" s="84" t="str">
        <f>"Week "&amp;(JQ6-($C$4-WEEKDAY($C$4,1)+2))/7+1</f>
        <v>Week 39</v>
      </c>
      <c r="JR4" s="85"/>
      <c r="JS4" s="85"/>
      <c r="JT4" s="85"/>
      <c r="JU4" s="85"/>
      <c r="JV4" s="85"/>
      <c r="JW4" s="86"/>
      <c r="JX4" s="84" t="str">
        <f>"Week "&amp;(JX6-($C$4-WEEKDAY($C$4,1)+2))/7+1</f>
        <v>Week 40</v>
      </c>
      <c r="JY4" s="85"/>
      <c r="JZ4" s="85"/>
      <c r="KA4" s="85"/>
      <c r="KB4" s="85"/>
      <c r="KC4" s="85"/>
      <c r="KD4" s="86"/>
      <c r="KE4" s="84" t="str">
        <f>"Week "&amp;(KE6-($C$4-WEEKDAY($C$4,1)+2))/7+1</f>
        <v>Week 41</v>
      </c>
      <c r="KF4" s="85"/>
      <c r="KG4" s="85"/>
      <c r="KH4" s="85"/>
      <c r="KI4" s="85"/>
      <c r="KJ4" s="85"/>
      <c r="KK4" s="86"/>
      <c r="KL4" s="84" t="str">
        <f>"Week "&amp;(KL6-($C$4-WEEKDAY($C$4,1)+2))/7+1</f>
        <v>Week 42</v>
      </c>
      <c r="KM4" s="85"/>
      <c r="KN4" s="85"/>
      <c r="KO4" s="85"/>
      <c r="KP4" s="85"/>
      <c r="KQ4" s="85"/>
      <c r="KR4" s="86"/>
      <c r="KS4" s="84" t="str">
        <f>"Week "&amp;(KS6-($C$4-WEEKDAY($C$4,1)+2))/7+1</f>
        <v>Week 43</v>
      </c>
      <c r="KT4" s="85"/>
      <c r="KU4" s="85"/>
      <c r="KV4" s="85"/>
      <c r="KW4" s="85"/>
      <c r="KX4" s="85"/>
      <c r="KY4" s="86"/>
    </row>
    <row r="5" spans="1:311" ht="17.25" customHeight="1">
      <c r="B5" s="4" t="s">
        <v>15</v>
      </c>
      <c r="C5" s="83">
        <v>46081</v>
      </c>
      <c r="D5" s="83"/>
      <c r="E5" s="83"/>
      <c r="K5" s="87">
        <f>K6</f>
        <v>46034</v>
      </c>
      <c r="L5" s="88"/>
      <c r="M5" s="88"/>
      <c r="N5" s="88"/>
      <c r="O5" s="88"/>
      <c r="P5" s="88"/>
      <c r="Q5" s="89"/>
      <c r="R5" s="87">
        <f>R6</f>
        <v>46041</v>
      </c>
      <c r="S5" s="88"/>
      <c r="T5" s="88"/>
      <c r="U5" s="88"/>
      <c r="V5" s="88"/>
      <c r="W5" s="88"/>
      <c r="X5" s="89"/>
      <c r="Y5" s="87">
        <f>Y6</f>
        <v>46048</v>
      </c>
      <c r="Z5" s="88"/>
      <c r="AA5" s="88"/>
      <c r="AB5" s="88"/>
      <c r="AC5" s="88"/>
      <c r="AD5" s="88"/>
      <c r="AE5" s="89"/>
      <c r="AF5" s="87">
        <f>AF6</f>
        <v>46055</v>
      </c>
      <c r="AG5" s="88"/>
      <c r="AH5" s="88"/>
      <c r="AI5" s="88"/>
      <c r="AJ5" s="88"/>
      <c r="AK5" s="88"/>
      <c r="AL5" s="89"/>
      <c r="AM5" s="87">
        <f>AM6</f>
        <v>46062</v>
      </c>
      <c r="AN5" s="88"/>
      <c r="AO5" s="88"/>
      <c r="AP5" s="88"/>
      <c r="AQ5" s="88"/>
      <c r="AR5" s="88"/>
      <c r="AS5" s="89"/>
      <c r="AT5" s="87">
        <f>AT6</f>
        <v>46069</v>
      </c>
      <c r="AU5" s="88"/>
      <c r="AV5" s="88"/>
      <c r="AW5" s="88"/>
      <c r="AX5" s="88"/>
      <c r="AY5" s="88"/>
      <c r="AZ5" s="89"/>
      <c r="BA5" s="87">
        <f>BA6</f>
        <v>46076</v>
      </c>
      <c r="BB5" s="88"/>
      <c r="BC5" s="88"/>
      <c r="BD5" s="88"/>
      <c r="BE5" s="88"/>
      <c r="BF5" s="88"/>
      <c r="BG5" s="89"/>
      <c r="BH5" s="87">
        <f>BH6</f>
        <v>46083</v>
      </c>
      <c r="BI5" s="88"/>
      <c r="BJ5" s="88"/>
      <c r="BK5" s="88"/>
      <c r="BL5" s="88"/>
      <c r="BM5" s="88"/>
      <c r="BN5" s="89"/>
      <c r="BO5" s="87">
        <f>BO6</f>
        <v>46090</v>
      </c>
      <c r="BP5" s="88"/>
      <c r="BQ5" s="88"/>
      <c r="BR5" s="88"/>
      <c r="BS5" s="88"/>
      <c r="BT5" s="88"/>
      <c r="BU5" s="89"/>
      <c r="BV5" s="87">
        <f>BV6</f>
        <v>46097</v>
      </c>
      <c r="BW5" s="88"/>
      <c r="BX5" s="88"/>
      <c r="BY5" s="88"/>
      <c r="BZ5" s="88"/>
      <c r="CA5" s="88"/>
      <c r="CB5" s="89"/>
      <c r="CC5" s="87">
        <f>CC6</f>
        <v>46104</v>
      </c>
      <c r="CD5" s="88"/>
      <c r="CE5" s="88"/>
      <c r="CF5" s="88"/>
      <c r="CG5" s="88"/>
      <c r="CH5" s="88"/>
      <c r="CI5" s="89"/>
      <c r="CJ5" s="87">
        <f>CJ6</f>
        <v>46111</v>
      </c>
      <c r="CK5" s="88"/>
      <c r="CL5" s="88"/>
      <c r="CM5" s="88"/>
      <c r="CN5" s="88"/>
      <c r="CO5" s="88"/>
      <c r="CP5" s="89"/>
      <c r="CQ5" s="87">
        <f>CQ6</f>
        <v>46118</v>
      </c>
      <c r="CR5" s="88"/>
      <c r="CS5" s="88"/>
      <c r="CT5" s="88"/>
      <c r="CU5" s="88"/>
      <c r="CV5" s="88"/>
      <c r="CW5" s="89"/>
      <c r="CX5" s="87">
        <f>CX6</f>
        <v>46125</v>
      </c>
      <c r="CY5" s="88"/>
      <c r="CZ5" s="88"/>
      <c r="DA5" s="88"/>
      <c r="DB5" s="88"/>
      <c r="DC5" s="88"/>
      <c r="DD5" s="89"/>
      <c r="DE5" s="87">
        <f>DE6</f>
        <v>46132</v>
      </c>
      <c r="DF5" s="88"/>
      <c r="DG5" s="88"/>
      <c r="DH5" s="88"/>
      <c r="DI5" s="88"/>
      <c r="DJ5" s="88"/>
      <c r="DK5" s="89"/>
      <c r="DL5" s="87">
        <f>DL6</f>
        <v>46139</v>
      </c>
      <c r="DM5" s="88"/>
      <c r="DN5" s="88"/>
      <c r="DO5" s="88"/>
      <c r="DP5" s="88"/>
      <c r="DQ5" s="88"/>
      <c r="DR5" s="89"/>
      <c r="DS5" s="87">
        <f>DS6</f>
        <v>46146</v>
      </c>
      <c r="DT5" s="88"/>
      <c r="DU5" s="88"/>
      <c r="DV5" s="88"/>
      <c r="DW5" s="88"/>
      <c r="DX5" s="88"/>
      <c r="DY5" s="89"/>
      <c r="DZ5" s="87">
        <f>DZ6</f>
        <v>46153</v>
      </c>
      <c r="EA5" s="88"/>
      <c r="EB5" s="88"/>
      <c r="EC5" s="88"/>
      <c r="ED5" s="88"/>
      <c r="EE5" s="88"/>
      <c r="EF5" s="89"/>
      <c r="EG5" s="87">
        <f>EG6</f>
        <v>46160</v>
      </c>
      <c r="EH5" s="88"/>
      <c r="EI5" s="88"/>
      <c r="EJ5" s="88"/>
      <c r="EK5" s="88"/>
      <c r="EL5" s="88"/>
      <c r="EM5" s="89"/>
      <c r="EN5" s="87">
        <f>EN6</f>
        <v>46167</v>
      </c>
      <c r="EO5" s="88"/>
      <c r="EP5" s="88"/>
      <c r="EQ5" s="88"/>
      <c r="ER5" s="88"/>
      <c r="ES5" s="88"/>
      <c r="ET5" s="89"/>
      <c r="EU5" s="87">
        <f>EU6</f>
        <v>46174</v>
      </c>
      <c r="EV5" s="88"/>
      <c r="EW5" s="88"/>
      <c r="EX5" s="88"/>
      <c r="EY5" s="88"/>
      <c r="EZ5" s="88"/>
      <c r="FA5" s="89"/>
      <c r="FB5" s="87">
        <f>FB6</f>
        <v>46181</v>
      </c>
      <c r="FC5" s="88"/>
      <c r="FD5" s="88"/>
      <c r="FE5" s="88"/>
      <c r="FF5" s="88"/>
      <c r="FG5" s="88"/>
      <c r="FH5" s="89"/>
      <c r="FI5" s="87">
        <f>FI6</f>
        <v>46188</v>
      </c>
      <c r="FJ5" s="88"/>
      <c r="FK5" s="88"/>
      <c r="FL5" s="88"/>
      <c r="FM5" s="88"/>
      <c r="FN5" s="88"/>
      <c r="FO5" s="89"/>
      <c r="FP5" s="87">
        <f>FP6</f>
        <v>46195</v>
      </c>
      <c r="FQ5" s="88"/>
      <c r="FR5" s="88"/>
      <c r="FS5" s="88"/>
      <c r="FT5" s="88"/>
      <c r="FU5" s="88"/>
      <c r="FV5" s="89"/>
      <c r="FW5" s="87">
        <f>FW6</f>
        <v>46202</v>
      </c>
      <c r="FX5" s="88"/>
      <c r="FY5" s="88"/>
      <c r="FZ5" s="88"/>
      <c r="GA5" s="88"/>
      <c r="GB5" s="88"/>
      <c r="GC5" s="89"/>
      <c r="GD5" s="87">
        <f>GD6</f>
        <v>46209</v>
      </c>
      <c r="GE5" s="88"/>
      <c r="GF5" s="88"/>
      <c r="GG5" s="88"/>
      <c r="GH5" s="88"/>
      <c r="GI5" s="88"/>
      <c r="GJ5" s="89"/>
      <c r="GK5" s="87">
        <f>GK6</f>
        <v>46216</v>
      </c>
      <c r="GL5" s="88"/>
      <c r="GM5" s="88"/>
      <c r="GN5" s="88"/>
      <c r="GO5" s="88"/>
      <c r="GP5" s="88"/>
      <c r="GQ5" s="89"/>
      <c r="GR5" s="87">
        <f>GR6</f>
        <v>46223</v>
      </c>
      <c r="GS5" s="88"/>
      <c r="GT5" s="88"/>
      <c r="GU5" s="88"/>
      <c r="GV5" s="88"/>
      <c r="GW5" s="88"/>
      <c r="GX5" s="89"/>
      <c r="GY5" s="87">
        <f>GY6</f>
        <v>46230</v>
      </c>
      <c r="GZ5" s="88"/>
      <c r="HA5" s="88"/>
      <c r="HB5" s="88"/>
      <c r="HC5" s="88"/>
      <c r="HD5" s="88"/>
      <c r="HE5" s="89"/>
      <c r="HF5" s="87">
        <f>HF6</f>
        <v>46237</v>
      </c>
      <c r="HG5" s="88"/>
      <c r="HH5" s="88"/>
      <c r="HI5" s="88"/>
      <c r="HJ5" s="88"/>
      <c r="HK5" s="88"/>
      <c r="HL5" s="89"/>
      <c r="HM5" s="87">
        <f>HM6</f>
        <v>46244</v>
      </c>
      <c r="HN5" s="88"/>
      <c r="HO5" s="88"/>
      <c r="HP5" s="88"/>
      <c r="HQ5" s="88"/>
      <c r="HR5" s="88"/>
      <c r="HS5" s="89"/>
      <c r="HT5" s="87">
        <f>HT6</f>
        <v>46251</v>
      </c>
      <c r="HU5" s="88"/>
      <c r="HV5" s="88"/>
      <c r="HW5" s="88"/>
      <c r="HX5" s="88"/>
      <c r="HY5" s="88"/>
      <c r="HZ5" s="89"/>
      <c r="IA5" s="87">
        <f>IA6</f>
        <v>46258</v>
      </c>
      <c r="IB5" s="88"/>
      <c r="IC5" s="88"/>
      <c r="ID5" s="88"/>
      <c r="IE5" s="88"/>
      <c r="IF5" s="88"/>
      <c r="IG5" s="89"/>
      <c r="IH5" s="87">
        <f>IH6</f>
        <v>46265</v>
      </c>
      <c r="II5" s="88"/>
      <c r="IJ5" s="88"/>
      <c r="IK5" s="88"/>
      <c r="IL5" s="88"/>
      <c r="IM5" s="88"/>
      <c r="IN5" s="89"/>
      <c r="IO5" s="87">
        <f>IO6</f>
        <v>46272</v>
      </c>
      <c r="IP5" s="88"/>
      <c r="IQ5" s="88"/>
      <c r="IR5" s="88"/>
      <c r="IS5" s="88"/>
      <c r="IT5" s="88"/>
      <c r="IU5" s="89"/>
      <c r="IV5" s="87">
        <f>IV6</f>
        <v>46279</v>
      </c>
      <c r="IW5" s="88"/>
      <c r="IX5" s="88"/>
      <c r="IY5" s="88"/>
      <c r="IZ5" s="88"/>
      <c r="JA5" s="88"/>
      <c r="JB5" s="89"/>
      <c r="JC5" s="87">
        <f>JC6</f>
        <v>46286</v>
      </c>
      <c r="JD5" s="88"/>
      <c r="JE5" s="88"/>
      <c r="JF5" s="88"/>
      <c r="JG5" s="88"/>
      <c r="JH5" s="88"/>
      <c r="JI5" s="89"/>
      <c r="JJ5" s="87">
        <f>JJ6</f>
        <v>46293</v>
      </c>
      <c r="JK5" s="88"/>
      <c r="JL5" s="88"/>
      <c r="JM5" s="88"/>
      <c r="JN5" s="88"/>
      <c r="JO5" s="88"/>
      <c r="JP5" s="89"/>
      <c r="JQ5" s="87">
        <f>JQ6</f>
        <v>46300</v>
      </c>
      <c r="JR5" s="88"/>
      <c r="JS5" s="88"/>
      <c r="JT5" s="88"/>
      <c r="JU5" s="88"/>
      <c r="JV5" s="88"/>
      <c r="JW5" s="89"/>
      <c r="JX5" s="87">
        <f>JX6</f>
        <v>46307</v>
      </c>
      <c r="JY5" s="88"/>
      <c r="JZ5" s="88"/>
      <c r="KA5" s="88"/>
      <c r="KB5" s="88"/>
      <c r="KC5" s="88"/>
      <c r="KD5" s="89"/>
      <c r="KE5" s="87">
        <f>KE6</f>
        <v>46314</v>
      </c>
      <c r="KF5" s="88"/>
      <c r="KG5" s="88"/>
      <c r="KH5" s="88"/>
      <c r="KI5" s="88"/>
      <c r="KJ5" s="88"/>
      <c r="KK5" s="89"/>
      <c r="KL5" s="87">
        <f>KL6</f>
        <v>46321</v>
      </c>
      <c r="KM5" s="88"/>
      <c r="KN5" s="88"/>
      <c r="KO5" s="88"/>
      <c r="KP5" s="88"/>
      <c r="KQ5" s="88"/>
      <c r="KR5" s="89"/>
      <c r="KS5" s="87">
        <f>KS6</f>
        <v>46328</v>
      </c>
      <c r="KT5" s="88"/>
      <c r="KU5" s="88"/>
      <c r="KV5" s="88"/>
      <c r="KW5" s="88"/>
      <c r="KX5" s="88"/>
      <c r="KY5" s="89"/>
    </row>
    <row r="6" spans="1:311">
      <c r="K6" s="12">
        <f>C4-WEEKDAY(C4,1)+2+7*(H4-1)</f>
        <v>46034</v>
      </c>
      <c r="L6" s="13">
        <f t="shared" ref="L6:AL6" si="0">K6+1</f>
        <v>46035</v>
      </c>
      <c r="M6" s="13">
        <f t="shared" si="0"/>
        <v>46036</v>
      </c>
      <c r="N6" s="13">
        <f t="shared" si="0"/>
        <v>46037</v>
      </c>
      <c r="O6" s="13">
        <f t="shared" si="0"/>
        <v>46038</v>
      </c>
      <c r="P6" s="13">
        <f t="shared" si="0"/>
        <v>46039</v>
      </c>
      <c r="Q6" s="14">
        <f t="shared" si="0"/>
        <v>46040</v>
      </c>
      <c r="R6" s="12">
        <f t="shared" si="0"/>
        <v>46041</v>
      </c>
      <c r="S6" s="13">
        <f t="shared" si="0"/>
        <v>46042</v>
      </c>
      <c r="T6" s="13">
        <f t="shared" si="0"/>
        <v>46043</v>
      </c>
      <c r="U6" s="13">
        <f t="shared" si="0"/>
        <v>46044</v>
      </c>
      <c r="V6" s="13">
        <f t="shared" si="0"/>
        <v>46045</v>
      </c>
      <c r="W6" s="13">
        <f t="shared" si="0"/>
        <v>46046</v>
      </c>
      <c r="X6" s="14">
        <f t="shared" si="0"/>
        <v>46047</v>
      </c>
      <c r="Y6" s="12">
        <f t="shared" si="0"/>
        <v>46048</v>
      </c>
      <c r="Z6" s="13">
        <f t="shared" si="0"/>
        <v>46049</v>
      </c>
      <c r="AA6" s="13">
        <f t="shared" si="0"/>
        <v>46050</v>
      </c>
      <c r="AB6" s="13">
        <f t="shared" si="0"/>
        <v>46051</v>
      </c>
      <c r="AC6" s="13">
        <f t="shared" si="0"/>
        <v>46052</v>
      </c>
      <c r="AD6" s="13">
        <f t="shared" si="0"/>
        <v>46053</v>
      </c>
      <c r="AE6" s="14">
        <f t="shared" si="0"/>
        <v>46054</v>
      </c>
      <c r="AF6" s="12">
        <f t="shared" si="0"/>
        <v>46055</v>
      </c>
      <c r="AG6" s="13">
        <f t="shared" si="0"/>
        <v>46056</v>
      </c>
      <c r="AH6" s="13">
        <f t="shared" si="0"/>
        <v>46057</v>
      </c>
      <c r="AI6" s="13">
        <f t="shared" si="0"/>
        <v>46058</v>
      </c>
      <c r="AJ6" s="13">
        <f t="shared" si="0"/>
        <v>46059</v>
      </c>
      <c r="AK6" s="13">
        <f t="shared" si="0"/>
        <v>46060</v>
      </c>
      <c r="AL6" s="14">
        <f t="shared" si="0"/>
        <v>46061</v>
      </c>
      <c r="AM6" s="12">
        <f t="shared" ref="AM6:CX6" si="1">AL6+1</f>
        <v>46062</v>
      </c>
      <c r="AN6" s="13">
        <f t="shared" si="1"/>
        <v>46063</v>
      </c>
      <c r="AO6" s="13">
        <f t="shared" si="1"/>
        <v>46064</v>
      </c>
      <c r="AP6" s="13">
        <f t="shared" si="1"/>
        <v>46065</v>
      </c>
      <c r="AQ6" s="13">
        <f t="shared" si="1"/>
        <v>46066</v>
      </c>
      <c r="AR6" s="13">
        <f t="shared" si="1"/>
        <v>46067</v>
      </c>
      <c r="AS6" s="14">
        <f t="shared" si="1"/>
        <v>46068</v>
      </c>
      <c r="AT6" s="12">
        <f t="shared" si="1"/>
        <v>46069</v>
      </c>
      <c r="AU6" s="13">
        <f t="shared" si="1"/>
        <v>46070</v>
      </c>
      <c r="AV6" s="13">
        <f t="shared" si="1"/>
        <v>46071</v>
      </c>
      <c r="AW6" s="13">
        <f t="shared" si="1"/>
        <v>46072</v>
      </c>
      <c r="AX6" s="13">
        <f t="shared" si="1"/>
        <v>46073</v>
      </c>
      <c r="AY6" s="13">
        <f t="shared" si="1"/>
        <v>46074</v>
      </c>
      <c r="AZ6" s="14">
        <f t="shared" si="1"/>
        <v>46075</v>
      </c>
      <c r="BA6" s="12">
        <f t="shared" si="1"/>
        <v>46076</v>
      </c>
      <c r="BB6" s="13">
        <f t="shared" si="1"/>
        <v>46077</v>
      </c>
      <c r="BC6" s="13">
        <f t="shared" si="1"/>
        <v>46078</v>
      </c>
      <c r="BD6" s="13">
        <f t="shared" si="1"/>
        <v>46079</v>
      </c>
      <c r="BE6" s="13">
        <f t="shared" si="1"/>
        <v>46080</v>
      </c>
      <c r="BF6" s="13">
        <f t="shared" si="1"/>
        <v>46081</v>
      </c>
      <c r="BG6" s="14">
        <f t="shared" si="1"/>
        <v>46082</v>
      </c>
      <c r="BH6" s="12">
        <f t="shared" si="1"/>
        <v>46083</v>
      </c>
      <c r="BI6" s="13">
        <f t="shared" si="1"/>
        <v>46084</v>
      </c>
      <c r="BJ6" s="13">
        <f t="shared" si="1"/>
        <v>46085</v>
      </c>
      <c r="BK6" s="13">
        <f t="shared" si="1"/>
        <v>46086</v>
      </c>
      <c r="BL6" s="13">
        <f t="shared" si="1"/>
        <v>46087</v>
      </c>
      <c r="BM6" s="13">
        <f t="shared" si="1"/>
        <v>46088</v>
      </c>
      <c r="BN6" s="14">
        <f t="shared" si="1"/>
        <v>46089</v>
      </c>
      <c r="BO6" s="12">
        <f t="shared" si="1"/>
        <v>46090</v>
      </c>
      <c r="BP6" s="13">
        <f t="shared" si="1"/>
        <v>46091</v>
      </c>
      <c r="BQ6" s="13">
        <f t="shared" si="1"/>
        <v>46092</v>
      </c>
      <c r="BR6" s="13">
        <f t="shared" si="1"/>
        <v>46093</v>
      </c>
      <c r="BS6" s="13">
        <f t="shared" si="1"/>
        <v>46094</v>
      </c>
      <c r="BT6" s="13">
        <f t="shared" si="1"/>
        <v>46095</v>
      </c>
      <c r="BU6" s="14">
        <f t="shared" si="1"/>
        <v>46096</v>
      </c>
      <c r="BV6" s="12">
        <f t="shared" si="1"/>
        <v>46097</v>
      </c>
      <c r="BW6" s="13">
        <f t="shared" si="1"/>
        <v>46098</v>
      </c>
      <c r="BX6" s="13">
        <f t="shared" si="1"/>
        <v>46099</v>
      </c>
      <c r="BY6" s="13">
        <f t="shared" si="1"/>
        <v>46100</v>
      </c>
      <c r="BZ6" s="13">
        <f t="shared" si="1"/>
        <v>46101</v>
      </c>
      <c r="CA6" s="13">
        <f t="shared" si="1"/>
        <v>46102</v>
      </c>
      <c r="CB6" s="14">
        <f t="shared" si="1"/>
        <v>46103</v>
      </c>
      <c r="CC6" s="12">
        <f t="shared" si="1"/>
        <v>46104</v>
      </c>
      <c r="CD6" s="13">
        <f t="shared" si="1"/>
        <v>46105</v>
      </c>
      <c r="CE6" s="13">
        <f t="shared" si="1"/>
        <v>46106</v>
      </c>
      <c r="CF6" s="13">
        <f t="shared" si="1"/>
        <v>46107</v>
      </c>
      <c r="CG6" s="13">
        <f t="shared" si="1"/>
        <v>46108</v>
      </c>
      <c r="CH6" s="13">
        <f t="shared" si="1"/>
        <v>46109</v>
      </c>
      <c r="CI6" s="14">
        <f t="shared" si="1"/>
        <v>46110</v>
      </c>
      <c r="CJ6" s="12">
        <f t="shared" si="1"/>
        <v>46111</v>
      </c>
      <c r="CK6" s="13">
        <f t="shared" si="1"/>
        <v>46112</v>
      </c>
      <c r="CL6" s="13">
        <f t="shared" si="1"/>
        <v>46113</v>
      </c>
      <c r="CM6" s="13">
        <f t="shared" si="1"/>
        <v>46114</v>
      </c>
      <c r="CN6" s="13">
        <f t="shared" si="1"/>
        <v>46115</v>
      </c>
      <c r="CO6" s="13">
        <f t="shared" si="1"/>
        <v>46116</v>
      </c>
      <c r="CP6" s="14">
        <f t="shared" si="1"/>
        <v>46117</v>
      </c>
      <c r="CQ6" s="12">
        <f t="shared" si="1"/>
        <v>46118</v>
      </c>
      <c r="CR6" s="13">
        <f t="shared" si="1"/>
        <v>46119</v>
      </c>
      <c r="CS6" s="13">
        <f t="shared" si="1"/>
        <v>46120</v>
      </c>
      <c r="CT6" s="13">
        <f t="shared" si="1"/>
        <v>46121</v>
      </c>
      <c r="CU6" s="13">
        <f t="shared" si="1"/>
        <v>46122</v>
      </c>
      <c r="CV6" s="13">
        <f t="shared" si="1"/>
        <v>46123</v>
      </c>
      <c r="CW6" s="14">
        <f t="shared" si="1"/>
        <v>46124</v>
      </c>
      <c r="CX6" s="12">
        <f t="shared" si="1"/>
        <v>46125</v>
      </c>
      <c r="CY6" s="13">
        <f t="shared" ref="CY6:FJ6" si="2">CX6+1</f>
        <v>46126</v>
      </c>
      <c r="CZ6" s="13">
        <f t="shared" si="2"/>
        <v>46127</v>
      </c>
      <c r="DA6" s="13">
        <f t="shared" si="2"/>
        <v>46128</v>
      </c>
      <c r="DB6" s="13">
        <f t="shared" si="2"/>
        <v>46129</v>
      </c>
      <c r="DC6" s="13">
        <f t="shared" si="2"/>
        <v>46130</v>
      </c>
      <c r="DD6" s="14">
        <f t="shared" si="2"/>
        <v>46131</v>
      </c>
      <c r="DE6" s="12">
        <f t="shared" si="2"/>
        <v>46132</v>
      </c>
      <c r="DF6" s="13">
        <f t="shared" si="2"/>
        <v>46133</v>
      </c>
      <c r="DG6" s="13">
        <f t="shared" si="2"/>
        <v>46134</v>
      </c>
      <c r="DH6" s="13">
        <f t="shared" si="2"/>
        <v>46135</v>
      </c>
      <c r="DI6" s="13">
        <f t="shared" si="2"/>
        <v>46136</v>
      </c>
      <c r="DJ6" s="13">
        <f t="shared" si="2"/>
        <v>46137</v>
      </c>
      <c r="DK6" s="14">
        <f t="shared" si="2"/>
        <v>46138</v>
      </c>
      <c r="DL6" s="12">
        <f t="shared" si="2"/>
        <v>46139</v>
      </c>
      <c r="DM6" s="13">
        <f t="shared" si="2"/>
        <v>46140</v>
      </c>
      <c r="DN6" s="13">
        <f t="shared" si="2"/>
        <v>46141</v>
      </c>
      <c r="DO6" s="13">
        <f t="shared" si="2"/>
        <v>46142</v>
      </c>
      <c r="DP6" s="13">
        <f t="shared" si="2"/>
        <v>46143</v>
      </c>
      <c r="DQ6" s="13">
        <f t="shared" si="2"/>
        <v>46144</v>
      </c>
      <c r="DR6" s="14">
        <f t="shared" si="2"/>
        <v>46145</v>
      </c>
      <c r="DS6" s="12">
        <f t="shared" si="2"/>
        <v>46146</v>
      </c>
      <c r="DT6" s="13">
        <f t="shared" si="2"/>
        <v>46147</v>
      </c>
      <c r="DU6" s="13">
        <f t="shared" si="2"/>
        <v>46148</v>
      </c>
      <c r="DV6" s="13">
        <f t="shared" si="2"/>
        <v>46149</v>
      </c>
      <c r="DW6" s="13">
        <f t="shared" si="2"/>
        <v>46150</v>
      </c>
      <c r="DX6" s="13">
        <f t="shared" si="2"/>
        <v>46151</v>
      </c>
      <c r="DY6" s="14">
        <f t="shared" si="2"/>
        <v>46152</v>
      </c>
      <c r="DZ6" s="12">
        <f t="shared" si="2"/>
        <v>46153</v>
      </c>
      <c r="EA6" s="13">
        <f t="shared" si="2"/>
        <v>46154</v>
      </c>
      <c r="EB6" s="13">
        <f t="shared" si="2"/>
        <v>46155</v>
      </c>
      <c r="EC6" s="13">
        <f t="shared" si="2"/>
        <v>46156</v>
      </c>
      <c r="ED6" s="13">
        <f t="shared" si="2"/>
        <v>46157</v>
      </c>
      <c r="EE6" s="13">
        <f t="shared" si="2"/>
        <v>46158</v>
      </c>
      <c r="EF6" s="14">
        <f t="shared" si="2"/>
        <v>46159</v>
      </c>
      <c r="EG6" s="12">
        <f t="shared" si="2"/>
        <v>46160</v>
      </c>
      <c r="EH6" s="13">
        <f t="shared" si="2"/>
        <v>46161</v>
      </c>
      <c r="EI6" s="13">
        <f t="shared" si="2"/>
        <v>46162</v>
      </c>
      <c r="EJ6" s="13">
        <f t="shared" si="2"/>
        <v>46163</v>
      </c>
      <c r="EK6" s="13">
        <f t="shared" si="2"/>
        <v>46164</v>
      </c>
      <c r="EL6" s="13">
        <f t="shared" si="2"/>
        <v>46165</v>
      </c>
      <c r="EM6" s="14">
        <f t="shared" si="2"/>
        <v>46166</v>
      </c>
      <c r="EN6" s="12">
        <f t="shared" si="2"/>
        <v>46167</v>
      </c>
      <c r="EO6" s="13">
        <f t="shared" si="2"/>
        <v>46168</v>
      </c>
      <c r="EP6" s="13">
        <f t="shared" si="2"/>
        <v>46169</v>
      </c>
      <c r="EQ6" s="13">
        <f t="shared" si="2"/>
        <v>46170</v>
      </c>
      <c r="ER6" s="13">
        <f t="shared" si="2"/>
        <v>46171</v>
      </c>
      <c r="ES6" s="13">
        <f t="shared" si="2"/>
        <v>46172</v>
      </c>
      <c r="ET6" s="14">
        <f t="shared" si="2"/>
        <v>46173</v>
      </c>
      <c r="EU6" s="12">
        <f t="shared" si="2"/>
        <v>46174</v>
      </c>
      <c r="EV6" s="13">
        <f t="shared" si="2"/>
        <v>46175</v>
      </c>
      <c r="EW6" s="13">
        <f t="shared" si="2"/>
        <v>46176</v>
      </c>
      <c r="EX6" s="13">
        <f t="shared" si="2"/>
        <v>46177</v>
      </c>
      <c r="EY6" s="13">
        <f t="shared" si="2"/>
        <v>46178</v>
      </c>
      <c r="EZ6" s="13">
        <f t="shared" si="2"/>
        <v>46179</v>
      </c>
      <c r="FA6" s="14">
        <f t="shared" si="2"/>
        <v>46180</v>
      </c>
      <c r="FB6" s="12">
        <f t="shared" si="2"/>
        <v>46181</v>
      </c>
      <c r="FC6" s="13">
        <f t="shared" si="2"/>
        <v>46182</v>
      </c>
      <c r="FD6" s="13">
        <f t="shared" si="2"/>
        <v>46183</v>
      </c>
      <c r="FE6" s="13">
        <f t="shared" si="2"/>
        <v>46184</v>
      </c>
      <c r="FF6" s="13">
        <f t="shared" si="2"/>
        <v>46185</v>
      </c>
      <c r="FG6" s="13">
        <f t="shared" si="2"/>
        <v>46186</v>
      </c>
      <c r="FH6" s="14">
        <f t="shared" si="2"/>
        <v>46187</v>
      </c>
      <c r="FI6" s="12">
        <f t="shared" si="2"/>
        <v>46188</v>
      </c>
      <c r="FJ6" s="13">
        <f t="shared" si="2"/>
        <v>46189</v>
      </c>
      <c r="FK6" s="13">
        <f t="shared" ref="FK6:HV6" si="3">FJ6+1</f>
        <v>46190</v>
      </c>
      <c r="FL6" s="13">
        <f t="shared" si="3"/>
        <v>46191</v>
      </c>
      <c r="FM6" s="13">
        <f t="shared" si="3"/>
        <v>46192</v>
      </c>
      <c r="FN6" s="13">
        <f t="shared" si="3"/>
        <v>46193</v>
      </c>
      <c r="FO6" s="14">
        <f t="shared" si="3"/>
        <v>46194</v>
      </c>
      <c r="FP6" s="12">
        <f t="shared" si="3"/>
        <v>46195</v>
      </c>
      <c r="FQ6" s="13">
        <f t="shared" si="3"/>
        <v>46196</v>
      </c>
      <c r="FR6" s="13">
        <f t="shared" si="3"/>
        <v>46197</v>
      </c>
      <c r="FS6" s="13">
        <f t="shared" si="3"/>
        <v>46198</v>
      </c>
      <c r="FT6" s="13">
        <f t="shared" si="3"/>
        <v>46199</v>
      </c>
      <c r="FU6" s="13">
        <f t="shared" si="3"/>
        <v>46200</v>
      </c>
      <c r="FV6" s="14">
        <f t="shared" si="3"/>
        <v>46201</v>
      </c>
      <c r="FW6" s="12">
        <f t="shared" si="3"/>
        <v>46202</v>
      </c>
      <c r="FX6" s="13">
        <f t="shared" si="3"/>
        <v>46203</v>
      </c>
      <c r="FY6" s="13">
        <f t="shared" si="3"/>
        <v>46204</v>
      </c>
      <c r="FZ6" s="13">
        <f t="shared" si="3"/>
        <v>46205</v>
      </c>
      <c r="GA6" s="13">
        <f t="shared" si="3"/>
        <v>46206</v>
      </c>
      <c r="GB6" s="13">
        <f t="shared" si="3"/>
        <v>46207</v>
      </c>
      <c r="GC6" s="14">
        <f t="shared" si="3"/>
        <v>46208</v>
      </c>
      <c r="GD6" s="12">
        <f t="shared" si="3"/>
        <v>46209</v>
      </c>
      <c r="GE6" s="13">
        <f t="shared" si="3"/>
        <v>46210</v>
      </c>
      <c r="GF6" s="13">
        <f t="shared" si="3"/>
        <v>46211</v>
      </c>
      <c r="GG6" s="13">
        <f t="shared" si="3"/>
        <v>46212</v>
      </c>
      <c r="GH6" s="13">
        <f t="shared" si="3"/>
        <v>46213</v>
      </c>
      <c r="GI6" s="13">
        <f t="shared" si="3"/>
        <v>46214</v>
      </c>
      <c r="GJ6" s="14">
        <f t="shared" si="3"/>
        <v>46215</v>
      </c>
      <c r="GK6" s="12">
        <f t="shared" si="3"/>
        <v>46216</v>
      </c>
      <c r="GL6" s="13">
        <f t="shared" si="3"/>
        <v>46217</v>
      </c>
      <c r="GM6" s="13">
        <f t="shared" si="3"/>
        <v>46218</v>
      </c>
      <c r="GN6" s="13">
        <f t="shared" si="3"/>
        <v>46219</v>
      </c>
      <c r="GO6" s="13">
        <f t="shared" si="3"/>
        <v>46220</v>
      </c>
      <c r="GP6" s="13">
        <f t="shared" si="3"/>
        <v>46221</v>
      </c>
      <c r="GQ6" s="14">
        <f t="shared" si="3"/>
        <v>46222</v>
      </c>
      <c r="GR6" s="12">
        <f t="shared" si="3"/>
        <v>46223</v>
      </c>
      <c r="GS6" s="13">
        <f t="shared" si="3"/>
        <v>46224</v>
      </c>
      <c r="GT6" s="13">
        <f t="shared" si="3"/>
        <v>46225</v>
      </c>
      <c r="GU6" s="13">
        <f t="shared" si="3"/>
        <v>46226</v>
      </c>
      <c r="GV6" s="13">
        <f t="shared" si="3"/>
        <v>46227</v>
      </c>
      <c r="GW6" s="13">
        <f t="shared" si="3"/>
        <v>46228</v>
      </c>
      <c r="GX6" s="14">
        <f t="shared" si="3"/>
        <v>46229</v>
      </c>
      <c r="GY6" s="12">
        <f t="shared" si="3"/>
        <v>46230</v>
      </c>
      <c r="GZ6" s="13">
        <f t="shared" si="3"/>
        <v>46231</v>
      </c>
      <c r="HA6" s="13">
        <f t="shared" si="3"/>
        <v>46232</v>
      </c>
      <c r="HB6" s="13">
        <f t="shared" si="3"/>
        <v>46233</v>
      </c>
      <c r="HC6" s="13">
        <f t="shared" si="3"/>
        <v>46234</v>
      </c>
      <c r="HD6" s="13">
        <f t="shared" si="3"/>
        <v>46235</v>
      </c>
      <c r="HE6" s="14">
        <f t="shared" si="3"/>
        <v>46236</v>
      </c>
      <c r="HF6" s="12">
        <f t="shared" si="3"/>
        <v>46237</v>
      </c>
      <c r="HG6" s="13">
        <f t="shared" si="3"/>
        <v>46238</v>
      </c>
      <c r="HH6" s="13">
        <f t="shared" si="3"/>
        <v>46239</v>
      </c>
      <c r="HI6" s="13">
        <f t="shared" si="3"/>
        <v>46240</v>
      </c>
      <c r="HJ6" s="13">
        <f t="shared" si="3"/>
        <v>46241</v>
      </c>
      <c r="HK6" s="13">
        <f t="shared" si="3"/>
        <v>46242</v>
      </c>
      <c r="HL6" s="14">
        <f t="shared" si="3"/>
        <v>46243</v>
      </c>
      <c r="HM6" s="12">
        <f t="shared" si="3"/>
        <v>46244</v>
      </c>
      <c r="HN6" s="13">
        <f t="shared" si="3"/>
        <v>46245</v>
      </c>
      <c r="HO6" s="13">
        <f t="shared" si="3"/>
        <v>46246</v>
      </c>
      <c r="HP6" s="13">
        <f t="shared" si="3"/>
        <v>46247</v>
      </c>
      <c r="HQ6" s="13">
        <f t="shared" si="3"/>
        <v>46248</v>
      </c>
      <c r="HR6" s="13">
        <f t="shared" si="3"/>
        <v>46249</v>
      </c>
      <c r="HS6" s="14">
        <f t="shared" si="3"/>
        <v>46250</v>
      </c>
      <c r="HT6" s="12">
        <f t="shared" si="3"/>
        <v>46251</v>
      </c>
      <c r="HU6" s="13">
        <f t="shared" si="3"/>
        <v>46252</v>
      </c>
      <c r="HV6" s="13">
        <f t="shared" si="3"/>
        <v>46253</v>
      </c>
      <c r="HW6" s="13">
        <f t="shared" ref="HW6:KH6" si="4">HV6+1</f>
        <v>46254</v>
      </c>
      <c r="HX6" s="13">
        <f t="shared" si="4"/>
        <v>46255</v>
      </c>
      <c r="HY6" s="13">
        <f t="shared" si="4"/>
        <v>46256</v>
      </c>
      <c r="HZ6" s="14">
        <f t="shared" si="4"/>
        <v>46257</v>
      </c>
      <c r="IA6" s="12">
        <f t="shared" si="4"/>
        <v>46258</v>
      </c>
      <c r="IB6" s="13">
        <f t="shared" si="4"/>
        <v>46259</v>
      </c>
      <c r="IC6" s="13">
        <f t="shared" si="4"/>
        <v>46260</v>
      </c>
      <c r="ID6" s="13">
        <f t="shared" si="4"/>
        <v>46261</v>
      </c>
      <c r="IE6" s="13">
        <f t="shared" si="4"/>
        <v>46262</v>
      </c>
      <c r="IF6" s="13">
        <f t="shared" si="4"/>
        <v>46263</v>
      </c>
      <c r="IG6" s="14">
        <f t="shared" si="4"/>
        <v>46264</v>
      </c>
      <c r="IH6" s="12">
        <f t="shared" si="4"/>
        <v>46265</v>
      </c>
      <c r="II6" s="13">
        <f t="shared" si="4"/>
        <v>46266</v>
      </c>
      <c r="IJ6" s="13">
        <f t="shared" si="4"/>
        <v>46267</v>
      </c>
      <c r="IK6" s="13">
        <f t="shared" si="4"/>
        <v>46268</v>
      </c>
      <c r="IL6" s="13">
        <f t="shared" si="4"/>
        <v>46269</v>
      </c>
      <c r="IM6" s="13">
        <f t="shared" si="4"/>
        <v>46270</v>
      </c>
      <c r="IN6" s="14">
        <f t="shared" si="4"/>
        <v>46271</v>
      </c>
      <c r="IO6" s="12">
        <f t="shared" si="4"/>
        <v>46272</v>
      </c>
      <c r="IP6" s="13">
        <f t="shared" si="4"/>
        <v>46273</v>
      </c>
      <c r="IQ6" s="13">
        <f t="shared" si="4"/>
        <v>46274</v>
      </c>
      <c r="IR6" s="13">
        <f t="shared" si="4"/>
        <v>46275</v>
      </c>
      <c r="IS6" s="13">
        <f t="shared" si="4"/>
        <v>46276</v>
      </c>
      <c r="IT6" s="13">
        <f t="shared" si="4"/>
        <v>46277</v>
      </c>
      <c r="IU6" s="14">
        <f t="shared" si="4"/>
        <v>46278</v>
      </c>
      <c r="IV6" s="12">
        <f t="shared" si="4"/>
        <v>46279</v>
      </c>
      <c r="IW6" s="13">
        <f t="shared" si="4"/>
        <v>46280</v>
      </c>
      <c r="IX6" s="13">
        <f t="shared" si="4"/>
        <v>46281</v>
      </c>
      <c r="IY6" s="13">
        <f t="shared" si="4"/>
        <v>46282</v>
      </c>
      <c r="IZ6" s="13">
        <f t="shared" si="4"/>
        <v>46283</v>
      </c>
      <c r="JA6" s="13">
        <f t="shared" si="4"/>
        <v>46284</v>
      </c>
      <c r="JB6" s="14">
        <f t="shared" si="4"/>
        <v>46285</v>
      </c>
      <c r="JC6" s="12">
        <f t="shared" si="4"/>
        <v>46286</v>
      </c>
      <c r="JD6" s="13">
        <f t="shared" si="4"/>
        <v>46287</v>
      </c>
      <c r="JE6" s="13">
        <f t="shared" si="4"/>
        <v>46288</v>
      </c>
      <c r="JF6" s="13">
        <f t="shared" si="4"/>
        <v>46289</v>
      </c>
      <c r="JG6" s="13">
        <f t="shared" si="4"/>
        <v>46290</v>
      </c>
      <c r="JH6" s="13">
        <f t="shared" si="4"/>
        <v>46291</v>
      </c>
      <c r="JI6" s="14">
        <f t="shared" si="4"/>
        <v>46292</v>
      </c>
      <c r="JJ6" s="12">
        <f t="shared" si="4"/>
        <v>46293</v>
      </c>
      <c r="JK6" s="13">
        <f t="shared" si="4"/>
        <v>46294</v>
      </c>
      <c r="JL6" s="13">
        <f t="shared" si="4"/>
        <v>46295</v>
      </c>
      <c r="JM6" s="13">
        <f t="shared" si="4"/>
        <v>46296</v>
      </c>
      <c r="JN6" s="13">
        <f t="shared" si="4"/>
        <v>46297</v>
      </c>
      <c r="JO6" s="13">
        <f t="shared" si="4"/>
        <v>46298</v>
      </c>
      <c r="JP6" s="14">
        <f t="shared" si="4"/>
        <v>46299</v>
      </c>
      <c r="JQ6" s="12">
        <f t="shared" si="4"/>
        <v>46300</v>
      </c>
      <c r="JR6" s="13">
        <f t="shared" si="4"/>
        <v>46301</v>
      </c>
      <c r="JS6" s="13">
        <f t="shared" si="4"/>
        <v>46302</v>
      </c>
      <c r="JT6" s="13">
        <f t="shared" si="4"/>
        <v>46303</v>
      </c>
      <c r="JU6" s="13">
        <f t="shared" si="4"/>
        <v>46304</v>
      </c>
      <c r="JV6" s="13">
        <f t="shared" si="4"/>
        <v>46305</v>
      </c>
      <c r="JW6" s="14">
        <f t="shared" si="4"/>
        <v>46306</v>
      </c>
      <c r="JX6" s="12">
        <f t="shared" si="4"/>
        <v>46307</v>
      </c>
      <c r="JY6" s="13">
        <f t="shared" si="4"/>
        <v>46308</v>
      </c>
      <c r="JZ6" s="13">
        <f t="shared" si="4"/>
        <v>46309</v>
      </c>
      <c r="KA6" s="13">
        <f t="shared" si="4"/>
        <v>46310</v>
      </c>
      <c r="KB6" s="13">
        <f t="shared" si="4"/>
        <v>46311</v>
      </c>
      <c r="KC6" s="13">
        <f t="shared" si="4"/>
        <v>46312</v>
      </c>
      <c r="KD6" s="14">
        <f t="shared" si="4"/>
        <v>46313</v>
      </c>
      <c r="KE6" s="12">
        <f t="shared" si="4"/>
        <v>46314</v>
      </c>
      <c r="KF6" s="13">
        <f t="shared" si="4"/>
        <v>46315</v>
      </c>
      <c r="KG6" s="13">
        <f t="shared" si="4"/>
        <v>46316</v>
      </c>
      <c r="KH6" s="13">
        <f t="shared" si="4"/>
        <v>46317</v>
      </c>
      <c r="KI6" s="13">
        <f t="shared" ref="KI6:KY6" si="5">KH6+1</f>
        <v>46318</v>
      </c>
      <c r="KJ6" s="13">
        <f t="shared" si="5"/>
        <v>46319</v>
      </c>
      <c r="KK6" s="14">
        <f t="shared" si="5"/>
        <v>46320</v>
      </c>
      <c r="KL6" s="12">
        <f t="shared" si="5"/>
        <v>46321</v>
      </c>
      <c r="KM6" s="13">
        <f t="shared" si="5"/>
        <v>46322</v>
      </c>
      <c r="KN6" s="13">
        <f t="shared" si="5"/>
        <v>46323</v>
      </c>
      <c r="KO6" s="13">
        <f t="shared" si="5"/>
        <v>46324</v>
      </c>
      <c r="KP6" s="13">
        <f t="shared" si="5"/>
        <v>46325</v>
      </c>
      <c r="KQ6" s="13">
        <f t="shared" si="5"/>
        <v>46326</v>
      </c>
      <c r="KR6" s="14">
        <f t="shared" si="5"/>
        <v>46327</v>
      </c>
      <c r="KS6" s="12">
        <f t="shared" si="5"/>
        <v>46328</v>
      </c>
      <c r="KT6" s="13">
        <f t="shared" si="5"/>
        <v>46329</v>
      </c>
      <c r="KU6" s="13">
        <f t="shared" si="5"/>
        <v>46330</v>
      </c>
      <c r="KV6" s="13">
        <f t="shared" si="5"/>
        <v>46331</v>
      </c>
      <c r="KW6" s="13">
        <f t="shared" si="5"/>
        <v>46332</v>
      </c>
      <c r="KX6" s="13">
        <f t="shared" si="5"/>
        <v>46333</v>
      </c>
      <c r="KY6" s="14">
        <f t="shared" si="5"/>
        <v>46334</v>
      </c>
    </row>
    <row r="7" spans="1:311" ht="36.75" thickBot="1">
      <c r="A7" s="15" t="s">
        <v>0</v>
      </c>
      <c r="B7" s="15" t="s">
        <v>6</v>
      </c>
      <c r="C7" s="16" t="s">
        <v>19</v>
      </c>
      <c r="D7" s="17" t="s">
        <v>12</v>
      </c>
      <c r="E7" s="18" t="s">
        <v>7</v>
      </c>
      <c r="F7" s="18" t="s">
        <v>8</v>
      </c>
      <c r="G7" s="16" t="s">
        <v>9</v>
      </c>
      <c r="H7" s="16" t="s">
        <v>10</v>
      </c>
      <c r="I7" s="16" t="s">
        <v>11</v>
      </c>
      <c r="J7" s="16"/>
      <c r="K7" s="19" t="str">
        <f t="shared" ref="K7:AL7" si="6">CHOOSE(WEEKDAY(K6,1),"S","M","T","W","T","F","S")</f>
        <v>M</v>
      </c>
      <c r="L7" s="20" t="str">
        <f t="shared" si="6"/>
        <v>T</v>
      </c>
      <c r="M7" s="20" t="str">
        <f t="shared" si="6"/>
        <v>W</v>
      </c>
      <c r="N7" s="20" t="str">
        <f t="shared" si="6"/>
        <v>T</v>
      </c>
      <c r="O7" s="20" t="str">
        <f t="shared" si="6"/>
        <v>F</v>
      </c>
      <c r="P7" s="20" t="str">
        <f t="shared" si="6"/>
        <v>S</v>
      </c>
      <c r="Q7" s="21" t="str">
        <f t="shared" si="6"/>
        <v>S</v>
      </c>
      <c r="R7" s="19" t="str">
        <f t="shared" si="6"/>
        <v>M</v>
      </c>
      <c r="S7" s="20" t="str">
        <f t="shared" si="6"/>
        <v>T</v>
      </c>
      <c r="T7" s="20" t="str">
        <f t="shared" si="6"/>
        <v>W</v>
      </c>
      <c r="U7" s="20" t="str">
        <f t="shared" si="6"/>
        <v>T</v>
      </c>
      <c r="V7" s="20" t="str">
        <f t="shared" si="6"/>
        <v>F</v>
      </c>
      <c r="W7" s="20" t="str">
        <f t="shared" si="6"/>
        <v>S</v>
      </c>
      <c r="X7" s="21" t="str">
        <f t="shared" si="6"/>
        <v>S</v>
      </c>
      <c r="Y7" s="19" t="str">
        <f t="shared" si="6"/>
        <v>M</v>
      </c>
      <c r="Z7" s="20" t="str">
        <f t="shared" si="6"/>
        <v>T</v>
      </c>
      <c r="AA7" s="20" t="str">
        <f t="shared" si="6"/>
        <v>W</v>
      </c>
      <c r="AB7" s="20" t="str">
        <f t="shared" si="6"/>
        <v>T</v>
      </c>
      <c r="AC7" s="20" t="str">
        <f t="shared" si="6"/>
        <v>F</v>
      </c>
      <c r="AD7" s="20" t="str">
        <f t="shared" si="6"/>
        <v>S</v>
      </c>
      <c r="AE7" s="21" t="str">
        <f t="shared" si="6"/>
        <v>S</v>
      </c>
      <c r="AF7" s="19" t="str">
        <f t="shared" si="6"/>
        <v>M</v>
      </c>
      <c r="AG7" s="20" t="str">
        <f t="shared" si="6"/>
        <v>T</v>
      </c>
      <c r="AH7" s="20" t="str">
        <f t="shared" si="6"/>
        <v>W</v>
      </c>
      <c r="AI7" s="20" t="str">
        <f t="shared" si="6"/>
        <v>T</v>
      </c>
      <c r="AJ7" s="20" t="str">
        <f t="shared" si="6"/>
        <v>F</v>
      </c>
      <c r="AK7" s="20" t="str">
        <f t="shared" si="6"/>
        <v>S</v>
      </c>
      <c r="AL7" s="21" t="str">
        <f t="shared" si="6"/>
        <v>S</v>
      </c>
      <c r="AM7" s="19" t="str">
        <f t="shared" ref="AM7:CB7" si="7">CHOOSE(WEEKDAY(AM6,1),"S","M","T","W","T","F","S")</f>
        <v>M</v>
      </c>
      <c r="AN7" s="20" t="str">
        <f t="shared" si="7"/>
        <v>T</v>
      </c>
      <c r="AO7" s="20" t="str">
        <f t="shared" si="7"/>
        <v>W</v>
      </c>
      <c r="AP7" s="20" t="str">
        <f t="shared" si="7"/>
        <v>T</v>
      </c>
      <c r="AQ7" s="20" t="str">
        <f t="shared" si="7"/>
        <v>F</v>
      </c>
      <c r="AR7" s="20" t="str">
        <f t="shared" si="7"/>
        <v>S</v>
      </c>
      <c r="AS7" s="21" t="str">
        <f t="shared" si="7"/>
        <v>S</v>
      </c>
      <c r="AT7" s="19" t="str">
        <f t="shared" si="7"/>
        <v>M</v>
      </c>
      <c r="AU7" s="20" t="str">
        <f t="shared" si="7"/>
        <v>T</v>
      </c>
      <c r="AV7" s="20" t="str">
        <f t="shared" si="7"/>
        <v>W</v>
      </c>
      <c r="AW7" s="20" t="str">
        <f t="shared" si="7"/>
        <v>T</v>
      </c>
      <c r="AX7" s="20" t="str">
        <f t="shared" si="7"/>
        <v>F</v>
      </c>
      <c r="AY7" s="20" t="str">
        <f t="shared" si="7"/>
        <v>S</v>
      </c>
      <c r="AZ7" s="21" t="str">
        <f t="shared" si="7"/>
        <v>S</v>
      </c>
      <c r="BA7" s="19" t="str">
        <f t="shared" si="7"/>
        <v>M</v>
      </c>
      <c r="BB7" s="20" t="str">
        <f t="shared" si="7"/>
        <v>T</v>
      </c>
      <c r="BC7" s="20" t="str">
        <f t="shared" si="7"/>
        <v>W</v>
      </c>
      <c r="BD7" s="20" t="str">
        <f t="shared" si="7"/>
        <v>T</v>
      </c>
      <c r="BE7" s="20" t="str">
        <f t="shared" si="7"/>
        <v>F</v>
      </c>
      <c r="BF7" s="20" t="str">
        <f t="shared" si="7"/>
        <v>S</v>
      </c>
      <c r="BG7" s="21" t="str">
        <f t="shared" si="7"/>
        <v>S</v>
      </c>
      <c r="BH7" s="19" t="str">
        <f t="shared" si="7"/>
        <v>M</v>
      </c>
      <c r="BI7" s="20" t="str">
        <f t="shared" si="7"/>
        <v>T</v>
      </c>
      <c r="BJ7" s="20" t="str">
        <f t="shared" si="7"/>
        <v>W</v>
      </c>
      <c r="BK7" s="20" t="str">
        <f t="shared" si="7"/>
        <v>T</v>
      </c>
      <c r="BL7" s="20" t="str">
        <f t="shared" si="7"/>
        <v>F</v>
      </c>
      <c r="BM7" s="20" t="str">
        <f t="shared" si="7"/>
        <v>S</v>
      </c>
      <c r="BN7" s="21" t="str">
        <f t="shared" si="7"/>
        <v>S</v>
      </c>
      <c r="BO7" s="19" t="str">
        <f t="shared" si="7"/>
        <v>M</v>
      </c>
      <c r="BP7" s="20" t="str">
        <f t="shared" si="7"/>
        <v>T</v>
      </c>
      <c r="BQ7" s="20" t="str">
        <f t="shared" si="7"/>
        <v>W</v>
      </c>
      <c r="BR7" s="20" t="str">
        <f t="shared" si="7"/>
        <v>T</v>
      </c>
      <c r="BS7" s="20" t="str">
        <f t="shared" si="7"/>
        <v>F</v>
      </c>
      <c r="BT7" s="20" t="str">
        <f t="shared" si="7"/>
        <v>S</v>
      </c>
      <c r="BU7" s="21" t="str">
        <f t="shared" si="7"/>
        <v>S</v>
      </c>
      <c r="BV7" s="19" t="str">
        <f t="shared" si="7"/>
        <v>M</v>
      </c>
      <c r="BW7" s="20" t="str">
        <f t="shared" si="7"/>
        <v>T</v>
      </c>
      <c r="BX7" s="20" t="str">
        <f t="shared" si="7"/>
        <v>W</v>
      </c>
      <c r="BY7" s="20" t="str">
        <f t="shared" si="7"/>
        <v>T</v>
      </c>
      <c r="BZ7" s="20" t="str">
        <f t="shared" si="7"/>
        <v>F</v>
      </c>
      <c r="CA7" s="20" t="str">
        <f t="shared" si="7"/>
        <v>S</v>
      </c>
      <c r="CB7" s="21" t="str">
        <f t="shared" si="7"/>
        <v>S</v>
      </c>
      <c r="CC7" s="19" t="str">
        <f t="shared" ref="CC7:EN7" si="8">CHOOSE(WEEKDAY(CC6,1),"S","M","T","W","T","F","S")</f>
        <v>M</v>
      </c>
      <c r="CD7" s="20" t="str">
        <f t="shared" si="8"/>
        <v>T</v>
      </c>
      <c r="CE7" s="20" t="str">
        <f t="shared" si="8"/>
        <v>W</v>
      </c>
      <c r="CF7" s="20" t="str">
        <f t="shared" si="8"/>
        <v>T</v>
      </c>
      <c r="CG7" s="20" t="str">
        <f t="shared" si="8"/>
        <v>F</v>
      </c>
      <c r="CH7" s="20" t="str">
        <f t="shared" si="8"/>
        <v>S</v>
      </c>
      <c r="CI7" s="21" t="str">
        <f t="shared" si="8"/>
        <v>S</v>
      </c>
      <c r="CJ7" s="19" t="str">
        <f t="shared" si="8"/>
        <v>M</v>
      </c>
      <c r="CK7" s="20" t="str">
        <f t="shared" si="8"/>
        <v>T</v>
      </c>
      <c r="CL7" s="20" t="str">
        <f t="shared" si="8"/>
        <v>W</v>
      </c>
      <c r="CM7" s="20" t="str">
        <f t="shared" si="8"/>
        <v>T</v>
      </c>
      <c r="CN7" s="20" t="str">
        <f t="shared" si="8"/>
        <v>F</v>
      </c>
      <c r="CO7" s="20" t="str">
        <f t="shared" si="8"/>
        <v>S</v>
      </c>
      <c r="CP7" s="21" t="str">
        <f t="shared" si="8"/>
        <v>S</v>
      </c>
      <c r="CQ7" s="19" t="str">
        <f t="shared" si="8"/>
        <v>M</v>
      </c>
      <c r="CR7" s="20" t="str">
        <f t="shared" si="8"/>
        <v>T</v>
      </c>
      <c r="CS7" s="20" t="str">
        <f t="shared" si="8"/>
        <v>W</v>
      </c>
      <c r="CT7" s="20" t="str">
        <f t="shared" si="8"/>
        <v>T</v>
      </c>
      <c r="CU7" s="20" t="str">
        <f t="shared" si="8"/>
        <v>F</v>
      </c>
      <c r="CV7" s="20" t="str">
        <f t="shared" si="8"/>
        <v>S</v>
      </c>
      <c r="CW7" s="21" t="str">
        <f t="shared" si="8"/>
        <v>S</v>
      </c>
      <c r="CX7" s="19" t="str">
        <f t="shared" si="8"/>
        <v>M</v>
      </c>
      <c r="CY7" s="20" t="str">
        <f t="shared" si="8"/>
        <v>T</v>
      </c>
      <c r="CZ7" s="20" t="str">
        <f t="shared" si="8"/>
        <v>W</v>
      </c>
      <c r="DA7" s="20" t="str">
        <f t="shared" si="8"/>
        <v>T</v>
      </c>
      <c r="DB7" s="20" t="str">
        <f t="shared" si="8"/>
        <v>F</v>
      </c>
      <c r="DC7" s="20" t="str">
        <f t="shared" si="8"/>
        <v>S</v>
      </c>
      <c r="DD7" s="21" t="str">
        <f t="shared" si="8"/>
        <v>S</v>
      </c>
      <c r="DE7" s="19" t="str">
        <f t="shared" si="8"/>
        <v>M</v>
      </c>
      <c r="DF7" s="20" t="str">
        <f t="shared" si="8"/>
        <v>T</v>
      </c>
      <c r="DG7" s="20" t="str">
        <f t="shared" si="8"/>
        <v>W</v>
      </c>
      <c r="DH7" s="20" t="str">
        <f t="shared" si="8"/>
        <v>T</v>
      </c>
      <c r="DI7" s="20" t="str">
        <f t="shared" si="8"/>
        <v>F</v>
      </c>
      <c r="DJ7" s="20" t="str">
        <f t="shared" si="8"/>
        <v>S</v>
      </c>
      <c r="DK7" s="21" t="str">
        <f t="shared" si="8"/>
        <v>S</v>
      </c>
      <c r="DL7" s="19" t="str">
        <f t="shared" si="8"/>
        <v>M</v>
      </c>
      <c r="DM7" s="20" t="str">
        <f t="shared" si="8"/>
        <v>T</v>
      </c>
      <c r="DN7" s="20" t="str">
        <f t="shared" si="8"/>
        <v>W</v>
      </c>
      <c r="DO7" s="20" t="str">
        <f t="shared" si="8"/>
        <v>T</v>
      </c>
      <c r="DP7" s="20" t="str">
        <f t="shared" si="8"/>
        <v>F</v>
      </c>
      <c r="DQ7" s="20" t="str">
        <f t="shared" si="8"/>
        <v>S</v>
      </c>
      <c r="DR7" s="21" t="str">
        <f t="shared" si="8"/>
        <v>S</v>
      </c>
      <c r="DS7" s="19" t="str">
        <f t="shared" si="8"/>
        <v>M</v>
      </c>
      <c r="DT7" s="20" t="str">
        <f t="shared" si="8"/>
        <v>T</v>
      </c>
      <c r="DU7" s="20" t="str">
        <f t="shared" si="8"/>
        <v>W</v>
      </c>
      <c r="DV7" s="20" t="str">
        <f t="shared" si="8"/>
        <v>T</v>
      </c>
      <c r="DW7" s="20" t="str">
        <f t="shared" si="8"/>
        <v>F</v>
      </c>
      <c r="DX7" s="20" t="str">
        <f t="shared" si="8"/>
        <v>S</v>
      </c>
      <c r="DY7" s="21" t="str">
        <f t="shared" si="8"/>
        <v>S</v>
      </c>
      <c r="DZ7" s="19" t="str">
        <f t="shared" si="8"/>
        <v>M</v>
      </c>
      <c r="EA7" s="20" t="str">
        <f t="shared" si="8"/>
        <v>T</v>
      </c>
      <c r="EB7" s="20" t="str">
        <f t="shared" si="8"/>
        <v>W</v>
      </c>
      <c r="EC7" s="20" t="str">
        <f t="shared" si="8"/>
        <v>T</v>
      </c>
      <c r="ED7" s="20" t="str">
        <f t="shared" si="8"/>
        <v>F</v>
      </c>
      <c r="EE7" s="20" t="str">
        <f t="shared" si="8"/>
        <v>S</v>
      </c>
      <c r="EF7" s="21" t="str">
        <f t="shared" si="8"/>
        <v>S</v>
      </c>
      <c r="EG7" s="19" t="str">
        <f t="shared" si="8"/>
        <v>M</v>
      </c>
      <c r="EH7" s="20" t="str">
        <f t="shared" si="8"/>
        <v>T</v>
      </c>
      <c r="EI7" s="20" t="str">
        <f t="shared" si="8"/>
        <v>W</v>
      </c>
      <c r="EJ7" s="20" t="str">
        <f t="shared" si="8"/>
        <v>T</v>
      </c>
      <c r="EK7" s="20" t="str">
        <f t="shared" si="8"/>
        <v>F</v>
      </c>
      <c r="EL7" s="20" t="str">
        <f t="shared" si="8"/>
        <v>S</v>
      </c>
      <c r="EM7" s="21" t="str">
        <f t="shared" si="8"/>
        <v>S</v>
      </c>
      <c r="EN7" s="19" t="str">
        <f t="shared" si="8"/>
        <v>M</v>
      </c>
      <c r="EO7" s="20" t="str">
        <f t="shared" ref="EO7:EU7" si="9">CHOOSE(WEEKDAY(EO6,1),"S","M","T","W","T","F","S")</f>
        <v>T</v>
      </c>
      <c r="EP7" s="20" t="str">
        <f t="shared" si="9"/>
        <v>W</v>
      </c>
      <c r="EQ7" s="20" t="str">
        <f t="shared" si="9"/>
        <v>T</v>
      </c>
      <c r="ER7" s="20" t="str">
        <f t="shared" si="9"/>
        <v>F</v>
      </c>
      <c r="ES7" s="20" t="str">
        <f t="shared" si="9"/>
        <v>S</v>
      </c>
      <c r="ET7" s="21" t="str">
        <f t="shared" si="9"/>
        <v>S</v>
      </c>
      <c r="EU7" s="19" t="str">
        <f t="shared" si="9"/>
        <v>M</v>
      </c>
      <c r="EV7" s="20" t="str">
        <f t="shared" ref="EV7:FB7" si="10">CHOOSE(WEEKDAY(EV6,1),"S","M","T","W","T","F","S")</f>
        <v>T</v>
      </c>
      <c r="EW7" s="20" t="str">
        <f t="shared" si="10"/>
        <v>W</v>
      </c>
      <c r="EX7" s="20" t="str">
        <f t="shared" si="10"/>
        <v>T</v>
      </c>
      <c r="EY7" s="20" t="str">
        <f t="shared" si="10"/>
        <v>F</v>
      </c>
      <c r="EZ7" s="20" t="str">
        <f t="shared" si="10"/>
        <v>S</v>
      </c>
      <c r="FA7" s="21" t="str">
        <f t="shared" si="10"/>
        <v>S</v>
      </c>
      <c r="FB7" s="19" t="str">
        <f t="shared" si="10"/>
        <v>M</v>
      </c>
      <c r="FC7" s="20" t="str">
        <f t="shared" ref="FC7:FI7" si="11">CHOOSE(WEEKDAY(FC6,1),"S","M","T","W","T","F","S")</f>
        <v>T</v>
      </c>
      <c r="FD7" s="20" t="str">
        <f t="shared" si="11"/>
        <v>W</v>
      </c>
      <c r="FE7" s="20" t="str">
        <f t="shared" si="11"/>
        <v>T</v>
      </c>
      <c r="FF7" s="20" t="str">
        <f t="shared" si="11"/>
        <v>F</v>
      </c>
      <c r="FG7" s="20" t="str">
        <f t="shared" si="11"/>
        <v>S</v>
      </c>
      <c r="FH7" s="21" t="str">
        <f t="shared" si="11"/>
        <v>S</v>
      </c>
      <c r="FI7" s="19" t="str">
        <f t="shared" si="11"/>
        <v>M</v>
      </c>
      <c r="FJ7" s="20" t="str">
        <f t="shared" ref="FJ7:HU7" si="12">CHOOSE(WEEKDAY(FJ6,1),"S","M","T","W","T","F","S")</f>
        <v>T</v>
      </c>
      <c r="FK7" s="20" t="str">
        <f t="shared" si="12"/>
        <v>W</v>
      </c>
      <c r="FL7" s="20" t="str">
        <f t="shared" si="12"/>
        <v>T</v>
      </c>
      <c r="FM7" s="20" t="str">
        <f t="shared" si="12"/>
        <v>F</v>
      </c>
      <c r="FN7" s="20" t="str">
        <f t="shared" si="12"/>
        <v>S</v>
      </c>
      <c r="FO7" s="21" t="str">
        <f t="shared" si="12"/>
        <v>S</v>
      </c>
      <c r="FP7" s="19" t="str">
        <f t="shared" si="12"/>
        <v>M</v>
      </c>
      <c r="FQ7" s="20" t="str">
        <f t="shared" si="12"/>
        <v>T</v>
      </c>
      <c r="FR7" s="20" t="str">
        <f t="shared" si="12"/>
        <v>W</v>
      </c>
      <c r="FS7" s="20" t="str">
        <f t="shared" si="12"/>
        <v>T</v>
      </c>
      <c r="FT7" s="20" t="str">
        <f t="shared" si="12"/>
        <v>F</v>
      </c>
      <c r="FU7" s="20" t="str">
        <f t="shared" si="12"/>
        <v>S</v>
      </c>
      <c r="FV7" s="21" t="str">
        <f t="shared" si="12"/>
        <v>S</v>
      </c>
      <c r="FW7" s="19" t="str">
        <f t="shared" si="12"/>
        <v>M</v>
      </c>
      <c r="FX7" s="20" t="str">
        <f t="shared" si="12"/>
        <v>T</v>
      </c>
      <c r="FY7" s="20" t="str">
        <f t="shared" si="12"/>
        <v>W</v>
      </c>
      <c r="FZ7" s="20" t="str">
        <f t="shared" si="12"/>
        <v>T</v>
      </c>
      <c r="GA7" s="20" t="str">
        <f t="shared" si="12"/>
        <v>F</v>
      </c>
      <c r="GB7" s="20" t="str">
        <f t="shared" si="12"/>
        <v>S</v>
      </c>
      <c r="GC7" s="21" t="str">
        <f t="shared" si="12"/>
        <v>S</v>
      </c>
      <c r="GD7" s="19" t="str">
        <f t="shared" si="12"/>
        <v>M</v>
      </c>
      <c r="GE7" s="20" t="str">
        <f t="shared" si="12"/>
        <v>T</v>
      </c>
      <c r="GF7" s="20" t="str">
        <f t="shared" si="12"/>
        <v>W</v>
      </c>
      <c r="GG7" s="20" t="str">
        <f t="shared" si="12"/>
        <v>T</v>
      </c>
      <c r="GH7" s="20" t="str">
        <f t="shared" si="12"/>
        <v>F</v>
      </c>
      <c r="GI7" s="20" t="str">
        <f t="shared" si="12"/>
        <v>S</v>
      </c>
      <c r="GJ7" s="21" t="str">
        <f t="shared" si="12"/>
        <v>S</v>
      </c>
      <c r="GK7" s="19" t="str">
        <f t="shared" si="12"/>
        <v>M</v>
      </c>
      <c r="GL7" s="20" t="str">
        <f t="shared" si="12"/>
        <v>T</v>
      </c>
      <c r="GM7" s="20" t="str">
        <f t="shared" si="12"/>
        <v>W</v>
      </c>
      <c r="GN7" s="20" t="str">
        <f t="shared" si="12"/>
        <v>T</v>
      </c>
      <c r="GO7" s="20" t="str">
        <f t="shared" si="12"/>
        <v>F</v>
      </c>
      <c r="GP7" s="20" t="str">
        <f t="shared" si="12"/>
        <v>S</v>
      </c>
      <c r="GQ7" s="21" t="str">
        <f t="shared" si="12"/>
        <v>S</v>
      </c>
      <c r="GR7" s="19" t="str">
        <f t="shared" si="12"/>
        <v>M</v>
      </c>
      <c r="GS7" s="20" t="str">
        <f t="shared" si="12"/>
        <v>T</v>
      </c>
      <c r="GT7" s="20" t="str">
        <f t="shared" si="12"/>
        <v>W</v>
      </c>
      <c r="GU7" s="20" t="str">
        <f t="shared" si="12"/>
        <v>T</v>
      </c>
      <c r="GV7" s="20" t="str">
        <f t="shared" si="12"/>
        <v>F</v>
      </c>
      <c r="GW7" s="20" t="str">
        <f t="shared" si="12"/>
        <v>S</v>
      </c>
      <c r="GX7" s="21" t="str">
        <f t="shared" si="12"/>
        <v>S</v>
      </c>
      <c r="GY7" s="19" t="str">
        <f t="shared" si="12"/>
        <v>M</v>
      </c>
      <c r="GZ7" s="20" t="str">
        <f t="shared" si="12"/>
        <v>T</v>
      </c>
      <c r="HA7" s="20" t="str">
        <f t="shared" si="12"/>
        <v>W</v>
      </c>
      <c r="HB7" s="20" t="str">
        <f t="shared" si="12"/>
        <v>T</v>
      </c>
      <c r="HC7" s="20" t="str">
        <f t="shared" si="12"/>
        <v>F</v>
      </c>
      <c r="HD7" s="20" t="str">
        <f t="shared" si="12"/>
        <v>S</v>
      </c>
      <c r="HE7" s="21" t="str">
        <f t="shared" si="12"/>
        <v>S</v>
      </c>
      <c r="HF7" s="19" t="str">
        <f t="shared" si="12"/>
        <v>M</v>
      </c>
      <c r="HG7" s="20" t="str">
        <f t="shared" si="12"/>
        <v>T</v>
      </c>
      <c r="HH7" s="20" t="str">
        <f t="shared" si="12"/>
        <v>W</v>
      </c>
      <c r="HI7" s="20" t="str">
        <f t="shared" si="12"/>
        <v>T</v>
      </c>
      <c r="HJ7" s="20" t="str">
        <f t="shared" si="12"/>
        <v>F</v>
      </c>
      <c r="HK7" s="20" t="str">
        <f t="shared" si="12"/>
        <v>S</v>
      </c>
      <c r="HL7" s="21" t="str">
        <f t="shared" si="12"/>
        <v>S</v>
      </c>
      <c r="HM7" s="19" t="str">
        <f t="shared" si="12"/>
        <v>M</v>
      </c>
      <c r="HN7" s="20" t="str">
        <f t="shared" si="12"/>
        <v>T</v>
      </c>
      <c r="HO7" s="20" t="str">
        <f t="shared" si="12"/>
        <v>W</v>
      </c>
      <c r="HP7" s="20" t="str">
        <f t="shared" si="12"/>
        <v>T</v>
      </c>
      <c r="HQ7" s="20" t="str">
        <f t="shared" si="12"/>
        <v>F</v>
      </c>
      <c r="HR7" s="20" t="str">
        <f t="shared" si="12"/>
        <v>S</v>
      </c>
      <c r="HS7" s="21" t="str">
        <f t="shared" si="12"/>
        <v>S</v>
      </c>
      <c r="HT7" s="19" t="str">
        <f t="shared" si="12"/>
        <v>M</v>
      </c>
      <c r="HU7" s="20" t="str">
        <f t="shared" si="12"/>
        <v>T</v>
      </c>
      <c r="HV7" s="20" t="str">
        <f t="shared" ref="HV7:KG7" si="13">CHOOSE(WEEKDAY(HV6,1),"S","M","T","W","T","F","S")</f>
        <v>W</v>
      </c>
      <c r="HW7" s="20" t="str">
        <f t="shared" si="13"/>
        <v>T</v>
      </c>
      <c r="HX7" s="20" t="str">
        <f t="shared" si="13"/>
        <v>F</v>
      </c>
      <c r="HY7" s="20" t="str">
        <f t="shared" si="13"/>
        <v>S</v>
      </c>
      <c r="HZ7" s="21" t="str">
        <f t="shared" si="13"/>
        <v>S</v>
      </c>
      <c r="IA7" s="19" t="str">
        <f t="shared" si="13"/>
        <v>M</v>
      </c>
      <c r="IB7" s="20" t="str">
        <f t="shared" si="13"/>
        <v>T</v>
      </c>
      <c r="IC7" s="20" t="str">
        <f t="shared" si="13"/>
        <v>W</v>
      </c>
      <c r="ID7" s="20" t="str">
        <f t="shared" si="13"/>
        <v>T</v>
      </c>
      <c r="IE7" s="20" t="str">
        <f t="shared" si="13"/>
        <v>F</v>
      </c>
      <c r="IF7" s="20" t="str">
        <f t="shared" si="13"/>
        <v>S</v>
      </c>
      <c r="IG7" s="21" t="str">
        <f t="shared" si="13"/>
        <v>S</v>
      </c>
      <c r="IH7" s="19" t="str">
        <f t="shared" si="13"/>
        <v>M</v>
      </c>
      <c r="II7" s="20" t="str">
        <f t="shared" si="13"/>
        <v>T</v>
      </c>
      <c r="IJ7" s="20" t="str">
        <f t="shared" si="13"/>
        <v>W</v>
      </c>
      <c r="IK7" s="20" t="str">
        <f t="shared" si="13"/>
        <v>T</v>
      </c>
      <c r="IL7" s="20" t="str">
        <f t="shared" si="13"/>
        <v>F</v>
      </c>
      <c r="IM7" s="20" t="str">
        <f t="shared" si="13"/>
        <v>S</v>
      </c>
      <c r="IN7" s="21" t="str">
        <f t="shared" si="13"/>
        <v>S</v>
      </c>
      <c r="IO7" s="19" t="str">
        <f t="shared" si="13"/>
        <v>M</v>
      </c>
      <c r="IP7" s="20" t="str">
        <f t="shared" si="13"/>
        <v>T</v>
      </c>
      <c r="IQ7" s="20" t="str">
        <f t="shared" si="13"/>
        <v>W</v>
      </c>
      <c r="IR7" s="20" t="str">
        <f t="shared" si="13"/>
        <v>T</v>
      </c>
      <c r="IS7" s="20" t="str">
        <f t="shared" si="13"/>
        <v>F</v>
      </c>
      <c r="IT7" s="20" t="str">
        <f t="shared" si="13"/>
        <v>S</v>
      </c>
      <c r="IU7" s="21" t="str">
        <f t="shared" si="13"/>
        <v>S</v>
      </c>
      <c r="IV7" s="19" t="str">
        <f t="shared" si="13"/>
        <v>M</v>
      </c>
      <c r="IW7" s="20" t="str">
        <f t="shared" si="13"/>
        <v>T</v>
      </c>
      <c r="IX7" s="20" t="str">
        <f t="shared" si="13"/>
        <v>W</v>
      </c>
      <c r="IY7" s="20" t="str">
        <f t="shared" si="13"/>
        <v>T</v>
      </c>
      <c r="IZ7" s="20" t="str">
        <f t="shared" si="13"/>
        <v>F</v>
      </c>
      <c r="JA7" s="20" t="str">
        <f t="shared" si="13"/>
        <v>S</v>
      </c>
      <c r="JB7" s="21" t="str">
        <f t="shared" si="13"/>
        <v>S</v>
      </c>
      <c r="JC7" s="19" t="str">
        <f t="shared" si="13"/>
        <v>M</v>
      </c>
      <c r="JD7" s="20" t="str">
        <f t="shared" si="13"/>
        <v>T</v>
      </c>
      <c r="JE7" s="20" t="str">
        <f t="shared" si="13"/>
        <v>W</v>
      </c>
      <c r="JF7" s="20" t="str">
        <f t="shared" si="13"/>
        <v>T</v>
      </c>
      <c r="JG7" s="20" t="str">
        <f t="shared" si="13"/>
        <v>F</v>
      </c>
      <c r="JH7" s="20" t="str">
        <f t="shared" si="13"/>
        <v>S</v>
      </c>
      <c r="JI7" s="21" t="str">
        <f t="shared" si="13"/>
        <v>S</v>
      </c>
      <c r="JJ7" s="19" t="str">
        <f t="shared" si="13"/>
        <v>M</v>
      </c>
      <c r="JK7" s="20" t="str">
        <f t="shared" si="13"/>
        <v>T</v>
      </c>
      <c r="JL7" s="20" t="str">
        <f t="shared" si="13"/>
        <v>W</v>
      </c>
      <c r="JM7" s="20" t="str">
        <f t="shared" si="13"/>
        <v>T</v>
      </c>
      <c r="JN7" s="20" t="str">
        <f t="shared" si="13"/>
        <v>F</v>
      </c>
      <c r="JO7" s="20" t="str">
        <f t="shared" si="13"/>
        <v>S</v>
      </c>
      <c r="JP7" s="21" t="str">
        <f t="shared" si="13"/>
        <v>S</v>
      </c>
      <c r="JQ7" s="19" t="str">
        <f t="shared" si="13"/>
        <v>M</v>
      </c>
      <c r="JR7" s="20" t="str">
        <f t="shared" si="13"/>
        <v>T</v>
      </c>
      <c r="JS7" s="20" t="str">
        <f t="shared" si="13"/>
        <v>W</v>
      </c>
      <c r="JT7" s="20" t="str">
        <f t="shared" si="13"/>
        <v>T</v>
      </c>
      <c r="JU7" s="20" t="str">
        <f t="shared" si="13"/>
        <v>F</v>
      </c>
      <c r="JV7" s="20" t="str">
        <f t="shared" si="13"/>
        <v>S</v>
      </c>
      <c r="JW7" s="21" t="str">
        <f t="shared" si="13"/>
        <v>S</v>
      </c>
      <c r="JX7" s="19" t="str">
        <f t="shared" si="13"/>
        <v>M</v>
      </c>
      <c r="JY7" s="20" t="str">
        <f t="shared" si="13"/>
        <v>T</v>
      </c>
      <c r="JZ7" s="20" t="str">
        <f t="shared" si="13"/>
        <v>W</v>
      </c>
      <c r="KA7" s="20" t="str">
        <f t="shared" si="13"/>
        <v>T</v>
      </c>
      <c r="KB7" s="20" t="str">
        <f t="shared" si="13"/>
        <v>F</v>
      </c>
      <c r="KC7" s="20" t="str">
        <f t="shared" si="13"/>
        <v>S</v>
      </c>
      <c r="KD7" s="21" t="str">
        <f t="shared" si="13"/>
        <v>S</v>
      </c>
      <c r="KE7" s="19" t="str">
        <f t="shared" si="13"/>
        <v>M</v>
      </c>
      <c r="KF7" s="20" t="str">
        <f t="shared" si="13"/>
        <v>T</v>
      </c>
      <c r="KG7" s="20" t="str">
        <f t="shared" si="13"/>
        <v>W</v>
      </c>
      <c r="KH7" s="20" t="str">
        <f t="shared" ref="KH7:KY7" si="14">CHOOSE(WEEKDAY(KH6,1),"S","M","T","W","T","F","S")</f>
        <v>T</v>
      </c>
      <c r="KI7" s="20" t="str">
        <f t="shared" si="14"/>
        <v>F</v>
      </c>
      <c r="KJ7" s="20" t="str">
        <f t="shared" si="14"/>
        <v>S</v>
      </c>
      <c r="KK7" s="21" t="str">
        <f t="shared" si="14"/>
        <v>S</v>
      </c>
      <c r="KL7" s="19" t="str">
        <f t="shared" si="14"/>
        <v>M</v>
      </c>
      <c r="KM7" s="20" t="str">
        <f t="shared" si="14"/>
        <v>T</v>
      </c>
      <c r="KN7" s="20" t="str">
        <f t="shared" si="14"/>
        <v>W</v>
      </c>
      <c r="KO7" s="20" t="str">
        <f t="shared" si="14"/>
        <v>T</v>
      </c>
      <c r="KP7" s="20" t="str">
        <f t="shared" si="14"/>
        <v>F</v>
      </c>
      <c r="KQ7" s="20" t="str">
        <f t="shared" si="14"/>
        <v>S</v>
      </c>
      <c r="KR7" s="21" t="str">
        <f t="shared" si="14"/>
        <v>S</v>
      </c>
      <c r="KS7" s="19" t="str">
        <f t="shared" si="14"/>
        <v>M</v>
      </c>
      <c r="KT7" s="20" t="str">
        <f t="shared" si="14"/>
        <v>T</v>
      </c>
      <c r="KU7" s="20" t="str">
        <f t="shared" si="14"/>
        <v>W</v>
      </c>
      <c r="KV7" s="20" t="str">
        <f t="shared" si="14"/>
        <v>T</v>
      </c>
      <c r="KW7" s="20" t="str">
        <f t="shared" si="14"/>
        <v>F</v>
      </c>
      <c r="KX7" s="20" t="str">
        <f t="shared" si="14"/>
        <v>S</v>
      </c>
      <c r="KY7" s="21" t="str">
        <f t="shared" si="14"/>
        <v>S</v>
      </c>
    </row>
    <row r="8" spans="1:311" s="33" customFormat="1" ht="19.5">
      <c r="A8" s="22" t="str">
        <f>IF(ISERROR(VALUE(SUBSTITUTE(prevWBS,".",""))),"1",IF(ISERROR(FIND("`",SUBSTITUTE(prevWBS,".","`",1))),TEXT(VALUE(prevWBS)+1,"#"),TEXT(VALUE(LEFT(prevWBS,FIND("`",SUBSTITUTE(prevWBS,".","`",1))-1))+1,"#")))</f>
        <v>1</v>
      </c>
      <c r="B8" s="23" t="s">
        <v>18</v>
      </c>
      <c r="C8" s="24"/>
      <c r="D8" s="25"/>
      <c r="E8" s="26"/>
      <c r="F8" s="27" t="str">
        <f t="shared" ref="F8:F33" si="15">IF(ISBLANK(E8)," - ",IF(G8=0,E8,E8+G8-1))</f>
        <v xml:space="preserve"> - </v>
      </c>
      <c r="G8" s="28"/>
      <c r="H8" s="29"/>
      <c r="I8" s="30" t="str">
        <f t="shared" ref="I8:I34" si="16">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9.5">
      <c r="A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34</v>
      </c>
      <c r="C9" s="36" t="s">
        <v>42</v>
      </c>
      <c r="D9" s="37"/>
      <c r="E9" s="78">
        <v>46035</v>
      </c>
      <c r="F9" s="79">
        <f t="shared" si="15"/>
        <v>46035</v>
      </c>
      <c r="G9" s="40">
        <v>1</v>
      </c>
      <c r="H9" s="41">
        <v>0</v>
      </c>
      <c r="I9" s="42">
        <f t="shared" si="16"/>
        <v>1</v>
      </c>
      <c r="J9" s="43"/>
      <c r="K9" s="34"/>
      <c r="L9" s="34"/>
      <c r="M9" s="34"/>
      <c r="N9" s="34"/>
      <c r="O9" s="81"/>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3" customFormat="1" ht="19.5">
      <c r="A10" s="44" t="str">
        <f>IF(ISERROR(VALUE(SUBSTITUTE(prevWBS,".",""))),"1",IF(ISERROR(FIND("`",SUBSTITUTE(prevWBS,".","`",1))),TEXT(VALUE(prevWBS)+1,"#"),TEXT(VALUE(LEFT(prevWBS,FIND("`",SUBSTITUTE(prevWBS,".","`",1))-1))+1,"#")))</f>
        <v>2</v>
      </c>
      <c r="B10" s="45" t="s">
        <v>21</v>
      </c>
      <c r="D10" s="46"/>
      <c r="E10" s="80"/>
      <c r="F10" s="80" t="str">
        <f t="shared" si="15"/>
        <v xml:space="preserve"> - </v>
      </c>
      <c r="G10" s="47"/>
      <c r="H10" s="48"/>
      <c r="I10" s="49" t="str">
        <f t="shared" si="16"/>
        <v xml:space="preserve"> - </v>
      </c>
      <c r="J10" s="50"/>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row>
    <row r="11" spans="1:311" s="36" customFormat="1" ht="19.5" hidden="1">
      <c r="A11"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5" t="s">
        <v>27</v>
      </c>
      <c r="C11" s="36" t="s">
        <v>42</v>
      </c>
      <c r="D11" s="37"/>
      <c r="E11" s="78">
        <v>46027</v>
      </c>
      <c r="F11" s="79">
        <f t="shared" si="15"/>
        <v>46040</v>
      </c>
      <c r="G11" s="40">
        <v>14</v>
      </c>
      <c r="H11" s="41">
        <v>0</v>
      </c>
      <c r="I11" s="42">
        <f t="shared" si="16"/>
        <v>10</v>
      </c>
      <c r="J11" s="43"/>
      <c r="K11" s="34"/>
      <c r="L11" s="34"/>
      <c r="M11" s="34"/>
      <c r="N11" s="34"/>
      <c r="O11" s="34"/>
      <c r="P11" s="34"/>
      <c r="Q11" s="34"/>
      <c r="R11" s="34"/>
      <c r="S11" s="34"/>
      <c r="T11" s="34"/>
      <c r="U11" s="34"/>
      <c r="V11" s="34"/>
      <c r="W11" s="34"/>
      <c r="X11" s="34"/>
      <c r="Y11" s="34"/>
      <c r="Z11" s="34"/>
      <c r="AA11" s="34"/>
      <c r="AB11" s="34"/>
      <c r="AC11" s="34"/>
      <c r="AD11" s="34"/>
      <c r="AE11" s="34"/>
      <c r="AF11" s="81"/>
      <c r="AG11" s="34"/>
      <c r="AH11" s="81"/>
      <c r="AI11" s="34"/>
      <c r="AJ11" s="34"/>
      <c r="AK11" s="34"/>
      <c r="AL11" s="34"/>
      <c r="AM11" s="34"/>
      <c r="AN11" s="34"/>
      <c r="AO11" s="34"/>
      <c r="AP11" s="34"/>
      <c r="AQ11" s="34"/>
      <c r="AR11" s="34"/>
      <c r="AS11" s="34"/>
      <c r="AT11" s="81"/>
      <c r="AU11" s="34"/>
      <c r="AV11" s="34"/>
      <c r="AW11" s="34"/>
      <c r="AX11" s="34"/>
      <c r="AY11" s="34"/>
      <c r="AZ11" s="34"/>
      <c r="BA11" s="34"/>
      <c r="BB11" s="34"/>
      <c r="BC11" s="34"/>
      <c r="BD11" s="34"/>
      <c r="BE11" s="34"/>
      <c r="BF11" s="34"/>
      <c r="BG11" s="34"/>
      <c r="BH11" s="81"/>
      <c r="BI11" s="34"/>
      <c r="BJ11" s="34"/>
      <c r="BK11" s="34"/>
      <c r="BL11" s="34"/>
      <c r="BM11" s="34"/>
      <c r="BN11" s="34"/>
      <c r="BO11" s="34"/>
      <c r="BP11" s="34"/>
      <c r="BQ11" s="34"/>
      <c r="BR11" s="34"/>
      <c r="BS11" s="34"/>
      <c r="BT11" s="34"/>
      <c r="BU11" s="34"/>
      <c r="BV11" s="81"/>
      <c r="BW11" s="34"/>
      <c r="BX11" s="34"/>
      <c r="BY11" s="34"/>
      <c r="BZ11" s="34"/>
      <c r="CA11" s="34"/>
      <c r="CB11" s="34"/>
      <c r="CC11" s="81"/>
      <c r="CD11" s="34"/>
      <c r="CE11" s="34"/>
      <c r="CF11" s="34"/>
      <c r="CG11" s="34"/>
      <c r="CH11" s="34"/>
      <c r="CI11" s="34"/>
      <c r="CJ11" s="81"/>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9.5" hidden="1">
      <c r="A1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B12" s="35" t="s">
        <v>35</v>
      </c>
      <c r="C12" s="36" t="s">
        <v>42</v>
      </c>
      <c r="D12" s="37"/>
      <c r="E12" s="78">
        <v>46027</v>
      </c>
      <c r="F12" s="79">
        <f t="shared" si="15"/>
        <v>46040</v>
      </c>
      <c r="G12" s="40">
        <v>14</v>
      </c>
      <c r="H12" s="41">
        <v>0</v>
      </c>
      <c r="I12" s="42">
        <f t="shared" si="16"/>
        <v>10</v>
      </c>
      <c r="J12" s="43"/>
      <c r="K12" s="34"/>
      <c r="L12" s="34"/>
      <c r="M12" s="34"/>
      <c r="N12" s="34"/>
      <c r="O12" s="34"/>
      <c r="P12" s="34"/>
      <c r="Q12" s="34"/>
      <c r="R12" s="34"/>
      <c r="S12" s="34"/>
      <c r="T12" s="34"/>
      <c r="U12" s="34"/>
      <c r="V12" s="34"/>
      <c r="W12" s="34"/>
      <c r="X12" s="34"/>
      <c r="Y12" s="34"/>
      <c r="Z12" s="34"/>
      <c r="AA12" s="34"/>
      <c r="AB12" s="34"/>
      <c r="AC12" s="34"/>
      <c r="AD12" s="34"/>
      <c r="AE12" s="34"/>
      <c r="AF12" s="81"/>
      <c r="AG12" s="34"/>
      <c r="AH12" s="81"/>
      <c r="AI12" s="34"/>
      <c r="AJ12" s="34"/>
      <c r="AK12" s="34"/>
      <c r="AL12" s="34"/>
      <c r="AM12" s="34"/>
      <c r="AN12" s="34"/>
      <c r="AO12" s="34"/>
      <c r="AP12" s="34"/>
      <c r="AQ12" s="34"/>
      <c r="AR12" s="34"/>
      <c r="AS12" s="34"/>
      <c r="AT12" s="81"/>
      <c r="AU12" s="34"/>
      <c r="AV12" s="34"/>
      <c r="AW12" s="34"/>
      <c r="AX12" s="34"/>
      <c r="AY12" s="34"/>
      <c r="AZ12" s="34"/>
      <c r="BA12" s="34"/>
      <c r="BB12" s="34"/>
      <c r="BC12" s="34"/>
      <c r="BD12" s="34"/>
      <c r="BE12" s="34"/>
      <c r="BF12" s="34"/>
      <c r="BG12" s="34"/>
      <c r="BH12" s="81"/>
      <c r="BI12" s="34"/>
      <c r="BJ12" s="34"/>
      <c r="BK12" s="34"/>
      <c r="BL12" s="34"/>
      <c r="BM12" s="34"/>
      <c r="BN12" s="34"/>
      <c r="BO12" s="34"/>
      <c r="BP12" s="34"/>
      <c r="BQ12" s="34"/>
      <c r="BR12" s="34"/>
      <c r="BS12" s="34"/>
      <c r="BT12" s="34"/>
      <c r="BU12" s="34"/>
      <c r="BV12" s="81"/>
      <c r="BW12" s="34"/>
      <c r="BX12" s="34"/>
      <c r="BY12" s="34"/>
      <c r="BZ12" s="34"/>
      <c r="CA12" s="34"/>
      <c r="CB12" s="34"/>
      <c r="CC12" s="34"/>
      <c r="CD12" s="34"/>
      <c r="CE12" s="34"/>
      <c r="CF12" s="34"/>
      <c r="CG12" s="34"/>
      <c r="CH12" s="34"/>
      <c r="CI12" s="34"/>
      <c r="CJ12" s="81"/>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6" customFormat="1" ht="19.5" hidden="1">
      <c r="A13"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B13" s="35" t="s">
        <v>28</v>
      </c>
      <c r="C13" s="36" t="s">
        <v>31</v>
      </c>
      <c r="D13" s="37"/>
      <c r="E13" s="78">
        <v>46034</v>
      </c>
      <c r="F13" s="79">
        <f t="shared" si="15"/>
        <v>46047</v>
      </c>
      <c r="G13" s="40">
        <v>14</v>
      </c>
      <c r="H13" s="41">
        <v>0</v>
      </c>
      <c r="I13" s="42">
        <f t="shared" si="16"/>
        <v>10</v>
      </c>
      <c r="J13" s="43"/>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row>
    <row r="14" spans="1:311" s="36" customFormat="1" ht="19.5" hidden="1">
      <c r="A14"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B14" s="35" t="s">
        <v>20</v>
      </c>
      <c r="C14" s="36" t="s">
        <v>31</v>
      </c>
      <c r="D14" s="37"/>
      <c r="E14" s="78">
        <v>46041</v>
      </c>
      <c r="F14" s="79">
        <f t="shared" si="15"/>
        <v>46075</v>
      </c>
      <c r="G14" s="40">
        <v>35</v>
      </c>
      <c r="H14" s="41">
        <v>0</v>
      </c>
      <c r="I14" s="42">
        <f t="shared" si="16"/>
        <v>25</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81"/>
      <c r="DF14" s="34"/>
      <c r="DG14" s="34"/>
      <c r="DH14" s="34"/>
      <c r="DI14" s="34"/>
      <c r="DJ14" s="34"/>
      <c r="DK14" s="34"/>
      <c r="DL14" s="34"/>
      <c r="DM14" s="34"/>
      <c r="DN14" s="34"/>
      <c r="DO14" s="34"/>
      <c r="DP14" s="34"/>
      <c r="DQ14" s="34"/>
      <c r="DR14" s="34"/>
      <c r="DS14" s="34"/>
      <c r="DT14" s="34"/>
      <c r="DU14" s="34"/>
      <c r="DV14" s="34"/>
      <c r="DW14" s="34"/>
      <c r="DX14" s="34"/>
      <c r="DY14" s="34"/>
      <c r="DZ14" s="81"/>
      <c r="EA14" s="34"/>
      <c r="EB14" s="34"/>
      <c r="EC14" s="34"/>
      <c r="ED14" s="34"/>
      <c r="EE14" s="34"/>
      <c r="EF14" s="34"/>
      <c r="EG14" s="34"/>
      <c r="EH14" s="34"/>
      <c r="EI14" s="34"/>
      <c r="EJ14" s="34"/>
      <c r="EK14" s="34"/>
      <c r="EL14" s="34"/>
      <c r="EM14" s="34"/>
      <c r="EN14" s="34"/>
      <c r="EO14" s="34"/>
      <c r="EP14" s="34"/>
      <c r="EQ14" s="34"/>
      <c r="ER14" s="34"/>
      <c r="ES14" s="34"/>
      <c r="ET14" s="34"/>
      <c r="EU14" s="81"/>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9.5" hidden="1">
      <c r="A15"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2.5</v>
      </c>
      <c r="B15" s="35" t="s">
        <v>29</v>
      </c>
      <c r="C15" s="36" t="s">
        <v>31</v>
      </c>
      <c r="D15" s="37"/>
      <c r="E15" s="78">
        <v>46069</v>
      </c>
      <c r="F15" s="79">
        <f t="shared" si="15"/>
        <v>46075</v>
      </c>
      <c r="G15" s="40">
        <v>7</v>
      </c>
      <c r="H15" s="41">
        <v>0</v>
      </c>
      <c r="I15" s="42">
        <f t="shared" si="16"/>
        <v>5</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3" customFormat="1" ht="19.5">
      <c r="A16" s="44" t="str">
        <f>IF(ISERROR(VALUE(SUBSTITUTE(prevWBS,".",""))),"1",IF(ISERROR(FIND("`",SUBSTITUTE(prevWBS,".","`",1))),TEXT(VALUE(prevWBS)+1,"#"),TEXT(VALUE(LEFT(prevWBS,FIND("`",SUBSTITUTE(prevWBS,".","`",1))-1))+1,"#")))</f>
        <v>3</v>
      </c>
      <c r="B16" s="45" t="s">
        <v>22</v>
      </c>
      <c r="D16" s="46"/>
      <c r="E16" s="80"/>
      <c r="F16" s="80" t="str">
        <f t="shared" si="15"/>
        <v xml:space="preserve"> - </v>
      </c>
      <c r="G16" s="47"/>
      <c r="H16" s="48"/>
      <c r="I16" s="49" t="str">
        <f t="shared" si="16"/>
        <v xml:space="preserve"> - </v>
      </c>
      <c r="J16" s="50"/>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row>
    <row r="17" spans="1:311" s="36" customFormat="1" ht="19.5">
      <c r="A17" s="34" t="str">
        <f t="shared" ref="A17:A22"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7" s="35" t="s">
        <v>39</v>
      </c>
      <c r="C17" s="36" t="s">
        <v>42</v>
      </c>
      <c r="D17" s="37"/>
      <c r="E17" s="78">
        <v>46036</v>
      </c>
      <c r="F17" s="79">
        <f t="shared" si="15"/>
        <v>46036</v>
      </c>
      <c r="G17" s="40">
        <v>1</v>
      </c>
      <c r="H17" s="41">
        <v>0</v>
      </c>
      <c r="I17" s="42">
        <f t="shared" si="16"/>
        <v>1</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6" customFormat="1" ht="19.5" hidden="1">
      <c r="A18" s="34" t="str">
        <f t="shared" si="17"/>
        <v>3.2</v>
      </c>
      <c r="B18" s="35" t="s">
        <v>28</v>
      </c>
      <c r="C18" s="36" t="s">
        <v>31</v>
      </c>
      <c r="D18" s="37"/>
      <c r="E18" s="78">
        <v>46041</v>
      </c>
      <c r="F18" s="79">
        <f t="shared" si="15"/>
        <v>46047</v>
      </c>
      <c r="G18" s="40">
        <v>7</v>
      </c>
      <c r="H18" s="41">
        <v>0</v>
      </c>
      <c r="I18" s="42">
        <f t="shared" si="16"/>
        <v>5</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9.5" hidden="1">
      <c r="A19" s="34" t="str">
        <f t="shared" si="17"/>
        <v>3.3</v>
      </c>
      <c r="B19" s="35" t="s">
        <v>36</v>
      </c>
      <c r="C19" s="36" t="s">
        <v>31</v>
      </c>
      <c r="D19" s="37"/>
      <c r="E19" s="78">
        <v>46041</v>
      </c>
      <c r="F19" s="79">
        <f t="shared" si="15"/>
        <v>46047</v>
      </c>
      <c r="G19" s="40">
        <v>7</v>
      </c>
      <c r="H19" s="41">
        <v>0</v>
      </c>
      <c r="I19" s="42">
        <f t="shared" si="16"/>
        <v>5</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6" customFormat="1" ht="19.5" hidden="1">
      <c r="A20" s="34" t="str">
        <f t="shared" si="17"/>
        <v>3.4</v>
      </c>
      <c r="B20" s="35" t="s">
        <v>30</v>
      </c>
      <c r="C20" s="36" t="s">
        <v>31</v>
      </c>
      <c r="D20" s="37"/>
      <c r="E20" s="78">
        <v>46048</v>
      </c>
      <c r="F20" s="79">
        <f t="shared" si="15"/>
        <v>46096</v>
      </c>
      <c r="G20" s="40">
        <v>49</v>
      </c>
      <c r="H20" s="41">
        <v>0</v>
      </c>
      <c r="I20" s="42">
        <f t="shared" si="16"/>
        <v>35</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row>
    <row r="21" spans="1:311" s="36" customFormat="1" ht="19.5" hidden="1">
      <c r="A21" s="34" t="str">
        <f t="shared" si="17"/>
        <v>3.5</v>
      </c>
      <c r="B21" s="35" t="s">
        <v>37</v>
      </c>
      <c r="C21" s="36" t="s">
        <v>31</v>
      </c>
      <c r="D21" s="37"/>
      <c r="E21" s="78">
        <v>46097</v>
      </c>
      <c r="F21" s="79">
        <f t="shared" si="15"/>
        <v>46103</v>
      </c>
      <c r="G21" s="40">
        <v>7</v>
      </c>
      <c r="H21" s="41">
        <v>0</v>
      </c>
      <c r="I21" s="42">
        <f t="shared" si="16"/>
        <v>5</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row>
    <row r="22" spans="1:311" s="36" customFormat="1" ht="19.5" hidden="1">
      <c r="A22" s="34" t="str">
        <f t="shared" si="17"/>
        <v>3.6</v>
      </c>
      <c r="B22" s="35" t="s">
        <v>38</v>
      </c>
      <c r="C22" s="36" t="s">
        <v>31</v>
      </c>
      <c r="D22" s="37"/>
      <c r="E22" s="78">
        <v>46097</v>
      </c>
      <c r="F22" s="79">
        <f t="shared" si="15"/>
        <v>46103</v>
      </c>
      <c r="G22" s="40">
        <v>7</v>
      </c>
      <c r="H22" s="41">
        <v>0</v>
      </c>
      <c r="I22" s="42">
        <f t="shared" si="16"/>
        <v>5</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3" customFormat="1" ht="19.5">
      <c r="A23" s="44" t="str">
        <f>IF(ISERROR(VALUE(SUBSTITUTE(prevWBS,".",""))),"1",IF(ISERROR(FIND("`",SUBSTITUTE(prevWBS,".","`",1))),TEXT(VALUE(prevWBS)+1,"#"),TEXT(VALUE(LEFT(prevWBS,FIND("`",SUBSTITUTE(prevWBS,".","`",1))-1))+1,"#")))</f>
        <v>4</v>
      </c>
      <c r="B23" s="45" t="s">
        <v>23</v>
      </c>
      <c r="D23" s="46"/>
      <c r="E23" s="80"/>
      <c r="F23" s="80" t="str">
        <f t="shared" si="15"/>
        <v xml:space="preserve"> - </v>
      </c>
      <c r="G23" s="47"/>
      <c r="H23" s="48"/>
      <c r="I23" s="49" t="str">
        <f t="shared" si="16"/>
        <v xml:space="preserve"> - </v>
      </c>
      <c r="J23" s="50"/>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c r="IU23" s="51"/>
      <c r="IV23" s="51"/>
      <c r="IW23" s="51"/>
      <c r="IX23" s="51"/>
      <c r="IY23" s="51"/>
      <c r="IZ23" s="51"/>
      <c r="JA23" s="51"/>
      <c r="JB23" s="51"/>
      <c r="JC23" s="51"/>
      <c r="JD23" s="51"/>
      <c r="JE23" s="51"/>
      <c r="JF23" s="51"/>
      <c r="JG23" s="51"/>
      <c r="JH23" s="51"/>
      <c r="JI23" s="51"/>
      <c r="JJ23" s="51"/>
      <c r="JK23" s="51"/>
      <c r="JL23" s="51"/>
      <c r="JM23" s="51"/>
      <c r="JN23" s="51"/>
      <c r="JO23" s="51"/>
      <c r="JP23" s="51"/>
      <c r="JQ23" s="51"/>
      <c r="JR23" s="51"/>
      <c r="JS23" s="51"/>
      <c r="JT23" s="51"/>
      <c r="JU23" s="51"/>
      <c r="JV23" s="51"/>
      <c r="JW23" s="51"/>
      <c r="JX23" s="51"/>
      <c r="JY23" s="51"/>
      <c r="JZ23" s="51"/>
      <c r="KA23" s="51"/>
      <c r="KB23" s="51"/>
      <c r="KC23" s="51"/>
      <c r="KD23" s="51"/>
      <c r="KE23" s="51"/>
      <c r="KF23" s="51"/>
      <c r="KG23" s="51"/>
      <c r="KH23" s="51"/>
      <c r="KI23" s="51"/>
      <c r="KJ23" s="51"/>
      <c r="KK23" s="51"/>
      <c r="KL23" s="51"/>
      <c r="KM23" s="51"/>
      <c r="KN23" s="51"/>
      <c r="KO23" s="51"/>
      <c r="KP23" s="51"/>
      <c r="KQ23" s="51"/>
      <c r="KR23" s="51"/>
      <c r="KS23" s="51"/>
      <c r="KT23" s="51"/>
      <c r="KU23" s="51"/>
      <c r="KV23" s="51"/>
      <c r="KW23" s="51"/>
      <c r="KX23" s="51"/>
      <c r="KY23" s="51"/>
    </row>
    <row r="24" spans="1:311" s="36" customFormat="1" ht="19.5">
      <c r="A24" s="34" t="str">
        <f t="shared" ref="A24:A34"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4" s="35" t="s">
        <v>44</v>
      </c>
      <c r="C24" s="36" t="s">
        <v>31</v>
      </c>
      <c r="D24" s="37"/>
      <c r="E24" s="78">
        <v>46051</v>
      </c>
      <c r="F24" s="79">
        <f t="shared" si="15"/>
        <v>46052</v>
      </c>
      <c r="G24" s="40">
        <v>2</v>
      </c>
      <c r="H24" s="41">
        <v>0</v>
      </c>
      <c r="I24" s="42">
        <f t="shared" si="16"/>
        <v>2</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81"/>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9.5">
      <c r="A25" s="34" t="str">
        <f t="shared" si="18"/>
        <v>4.2</v>
      </c>
      <c r="B25" s="35" t="s">
        <v>45</v>
      </c>
      <c r="C25" s="36" t="s">
        <v>40</v>
      </c>
      <c r="D25" s="37"/>
      <c r="E25" s="78">
        <v>46055</v>
      </c>
      <c r="F25" s="79">
        <f t="shared" ref="F25" si="19">IF(ISBLANK(E25)," - ",IF(G25=0,E25,E25+G25-1))</f>
        <v>46059</v>
      </c>
      <c r="G25" s="40">
        <v>5</v>
      </c>
      <c r="H25" s="41">
        <v>0</v>
      </c>
      <c r="I25" s="42">
        <f t="shared" ref="I25:I26" si="20">IF(OR(F25=0,E25=0)," - ",NETWORKDAYS(E25,F25))</f>
        <v>5</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9.5" hidden="1" customHeight="1">
      <c r="A26" s="34" t="str">
        <f t="shared" si="18"/>
        <v>4.3</v>
      </c>
      <c r="B26" s="35" t="s">
        <v>43</v>
      </c>
      <c r="C26" s="36" t="s">
        <v>40</v>
      </c>
      <c r="D26" s="37"/>
      <c r="E26" s="78">
        <v>46104</v>
      </c>
      <c r="F26" s="79">
        <f t="shared" ref="F26" si="21">IF(ISBLANK(E26)," - ",IF(G26=0,E26,E26+G26-1))</f>
        <v>46117</v>
      </c>
      <c r="G26" s="40">
        <v>14</v>
      </c>
      <c r="H26" s="41">
        <v>0</v>
      </c>
      <c r="I26" s="42">
        <f t="shared" si="20"/>
        <v>10</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8.75" hidden="1" customHeight="1">
      <c r="A27" s="34" t="str">
        <f t="shared" si="18"/>
        <v>4.4</v>
      </c>
      <c r="B27" s="35" t="s">
        <v>41</v>
      </c>
      <c r="C27" s="36" t="s">
        <v>31</v>
      </c>
      <c r="D27" s="37"/>
      <c r="E27" s="78">
        <v>46118</v>
      </c>
      <c r="F27" s="79">
        <f t="shared" si="15"/>
        <v>46124</v>
      </c>
      <c r="G27" s="40">
        <v>7</v>
      </c>
      <c r="H27" s="41">
        <v>0</v>
      </c>
      <c r="I27" s="42">
        <f t="shared" si="16"/>
        <v>5</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9.5" hidden="1">
      <c r="A28" s="34" t="str">
        <f t="shared" si="18"/>
        <v>4.5</v>
      </c>
      <c r="B28" s="35" t="s">
        <v>32</v>
      </c>
      <c r="C28" s="36" t="str">
        <f>C11</f>
        <v>NTMT/Tomas</v>
      </c>
      <c r="D28" s="37"/>
      <c r="E28" s="78">
        <v>46132</v>
      </c>
      <c r="F28" s="79">
        <f t="shared" si="15"/>
        <v>46145</v>
      </c>
      <c r="G28" s="40">
        <v>14</v>
      </c>
      <c r="H28" s="41">
        <v>0</v>
      </c>
      <c r="I28" s="42">
        <f t="shared" si="16"/>
        <v>10</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36" customFormat="1" ht="19.5" hidden="1">
      <c r="A29" s="34" t="str">
        <f t="shared" si="18"/>
        <v>4.6</v>
      </c>
      <c r="B29" s="35" t="s">
        <v>24</v>
      </c>
      <c r="C29" s="36" t="str">
        <f>C28</f>
        <v>NTMT/Tomas</v>
      </c>
      <c r="D29" s="37"/>
      <c r="E29" s="78">
        <v>46132</v>
      </c>
      <c r="F29" s="79">
        <f t="shared" ref="F29:F30" si="22">IF(ISBLANK(E29)," - ",IF(G29=0,E29,E29+G29-1))</f>
        <v>46145</v>
      </c>
      <c r="G29" s="40">
        <v>14</v>
      </c>
      <c r="H29" s="41">
        <v>0</v>
      </c>
      <c r="I29" s="42">
        <f t="shared" si="16"/>
        <v>10</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row>
    <row r="30" spans="1:311" s="36" customFormat="1" ht="19.5" hidden="1">
      <c r="A30" s="34" t="str">
        <f t="shared" si="18"/>
        <v>4.7</v>
      </c>
      <c r="B30" s="35" t="s">
        <v>25</v>
      </c>
      <c r="C30" s="36" t="str">
        <f>C29</f>
        <v>NTMT/Tomas</v>
      </c>
      <c r="D30" s="37"/>
      <c r="E30" s="78">
        <v>46132</v>
      </c>
      <c r="F30" s="79">
        <f t="shared" si="22"/>
        <v>46145</v>
      </c>
      <c r="G30" s="40">
        <v>14</v>
      </c>
      <c r="H30" s="41">
        <v>0</v>
      </c>
      <c r="I30" s="42">
        <f t="shared" si="16"/>
        <v>10</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36" customFormat="1" ht="19.5" hidden="1">
      <c r="A31" s="34" t="str">
        <f t="shared" si="18"/>
        <v>4.8</v>
      </c>
      <c r="B31" s="35" t="s">
        <v>33</v>
      </c>
      <c r="C31" s="36" t="str">
        <f>C30</f>
        <v>NTMT/Tomas</v>
      </c>
      <c r="D31" s="37"/>
      <c r="E31" s="78">
        <v>46132</v>
      </c>
      <c r="F31" s="79">
        <f t="shared" ref="F31" si="23">IF(ISBLANK(E31)," - ",IF(G31=0,E31,E31+G31-1))</f>
        <v>46145</v>
      </c>
      <c r="G31" s="40">
        <v>14</v>
      </c>
      <c r="H31" s="41">
        <v>0</v>
      </c>
      <c r="I31" s="42">
        <f t="shared" si="16"/>
        <v>10</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36" customFormat="1" ht="19.5" hidden="1">
      <c r="A32" s="34" t="str">
        <f t="shared" si="18"/>
        <v>4.9</v>
      </c>
      <c r="B32" s="35" t="s">
        <v>26</v>
      </c>
      <c r="C32" s="36" t="str">
        <f>C31</f>
        <v>NTMT/Tomas</v>
      </c>
      <c r="D32" s="37"/>
      <c r="E32" s="78">
        <v>46146</v>
      </c>
      <c r="F32" s="79">
        <f t="shared" si="15"/>
        <v>46152</v>
      </c>
      <c r="G32" s="40">
        <v>7</v>
      </c>
      <c r="H32" s="41">
        <v>0</v>
      </c>
      <c r="I32" s="42">
        <f t="shared" si="16"/>
        <v>5</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36" customFormat="1" ht="19.5">
      <c r="A33" s="34" t="str">
        <f t="shared" si="18"/>
        <v>4.10</v>
      </c>
      <c r="B33" s="35"/>
      <c r="D33" s="37"/>
      <c r="E33" s="78"/>
      <c r="F33" s="79" t="str">
        <f t="shared" si="15"/>
        <v xml:space="preserve"> - </v>
      </c>
      <c r="G33" s="40"/>
      <c r="H33" s="41"/>
      <c r="I33" s="42" t="str">
        <f t="shared" si="16"/>
        <v xml:space="preserve"> - </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59" customFormat="1" ht="19.5">
      <c r="A34" s="34" t="str">
        <f t="shared" si="18"/>
        <v>4.11</v>
      </c>
      <c r="B34" s="52"/>
      <c r="C34" s="52"/>
      <c r="D34" s="53"/>
      <c r="E34" s="54"/>
      <c r="F34" s="54"/>
      <c r="G34" s="55"/>
      <c r="H34" s="56"/>
      <c r="I34" s="57" t="str">
        <f t="shared" si="16"/>
        <v xml:space="preserve"> - </v>
      </c>
      <c r="J34" s="58"/>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66" customFormat="1" ht="19.5">
      <c r="A35" s="60" t="s">
        <v>1</v>
      </c>
      <c r="B35" s="61"/>
      <c r="C35" s="62"/>
      <c r="D35" s="62"/>
      <c r="E35" s="63"/>
      <c r="F35" s="63"/>
      <c r="G35" s="64"/>
      <c r="H35" s="64"/>
      <c r="I35" s="64"/>
      <c r="J35" s="65"/>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59" customFormat="1" ht="19.5">
      <c r="A36" s="67" t="s">
        <v>2</v>
      </c>
      <c r="B36" s="68"/>
      <c r="C36" s="68"/>
      <c r="D36" s="68"/>
      <c r="E36" s="69"/>
      <c r="F36" s="69"/>
      <c r="G36" s="68"/>
      <c r="H36" s="68"/>
      <c r="I36" s="68"/>
      <c r="J36" s="65"/>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row>
    <row r="37" spans="1:311" s="59" customFormat="1" ht="19.5">
      <c r="A37" s="70" t="str">
        <f>IF(ISERROR(VALUE(SUBSTITUTE(prevWBS,".",""))),"1",IF(ISERROR(FIND("`",SUBSTITUTE(prevWBS,".","`",1))),TEXT(VALUE(prevWBS)+1,"#"),TEXT(VALUE(LEFT(prevWBS,FIND("`",SUBSTITUTE(prevWBS,".","`",1))-1))+1,"#")))</f>
        <v>1</v>
      </c>
      <c r="B37" s="71" t="s">
        <v>16</v>
      </c>
      <c r="C37" s="72"/>
      <c r="D37" s="73"/>
      <c r="E37" s="38"/>
      <c r="F37" s="39" t="str">
        <f>IF(ISBLANK(E37)," - ",IF(G37=0,E37,E37+G37-1))</f>
        <v xml:space="preserve"> - </v>
      </c>
      <c r="G37" s="40"/>
      <c r="H37" s="41"/>
      <c r="I37" s="42" t="str">
        <f>IF(OR(F37=0,E37=0)," - ",NETWORKDAYS(E37,F37))</f>
        <v xml:space="preserve"> - </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row>
    <row r="38" spans="1:311" s="59" customFormat="1" ht="19.5">
      <c r="A38"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8" s="74" t="s">
        <v>3</v>
      </c>
      <c r="C38" s="74"/>
      <c r="D38" s="73"/>
      <c r="E38" s="38"/>
      <c r="F38" s="39" t="str">
        <f>IF(ISBLANK(E38)," - ",IF(G38=0,E38,E38+G38-1))</f>
        <v xml:space="preserve"> - </v>
      </c>
      <c r="G38" s="40"/>
      <c r="H38" s="41"/>
      <c r="I38" s="42" t="str">
        <f>IF(OR(F38=0,E38=0)," - ",NETWORKDAYS(E38,F38))</f>
        <v xml:space="preserve"> - </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row>
    <row r="39" spans="1:311" s="59" customFormat="1" ht="19.5">
      <c r="A39"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9" s="75" t="s">
        <v>4</v>
      </c>
      <c r="C39" s="74"/>
      <c r="D39" s="73"/>
      <c r="E39" s="38"/>
      <c r="F39" s="39" t="str">
        <f>IF(ISBLANK(E39)," - ",IF(G39=0,E39,E39+G39-1))</f>
        <v xml:space="preserve"> - </v>
      </c>
      <c r="G39" s="40"/>
      <c r="H39" s="41"/>
      <c r="I39" s="42" t="str">
        <f>IF(OR(F39=0,E39=0)," - ",NETWORKDAYS(E39,F39))</f>
        <v xml:space="preserve"> - </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row>
    <row r="40" spans="1:311" s="59" customFormat="1" ht="19.5">
      <c r="A40"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0" s="75" t="s">
        <v>5</v>
      </c>
      <c r="C40" s="74"/>
      <c r="D40" s="73"/>
      <c r="E40" s="38"/>
      <c r="F40" s="39" t="str">
        <f>IF(ISBLANK(E40)," - ",IF(G40=0,E40,E40+G40-1))</f>
        <v xml:space="preserve"> - </v>
      </c>
      <c r="G40" s="40"/>
      <c r="H40" s="41"/>
      <c r="I40" s="42" t="str">
        <f>IF(OR(F40=0,E40=0)," - ",NETWORKDAYS(E40,F40))</f>
        <v xml:space="preserve"> - </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row>
    <row r="41" spans="1:311" s="77" customFormat="1">
      <c r="A41" s="76" t="str">
        <f>HYPERLINK("https://vertex42.link/HowToCreateAGanttChart","► Watch How to Create a Gantt Chart in Excel")</f>
        <v>► Watch How to Create a Gantt Chart in Excel</v>
      </c>
    </row>
  </sheetData>
  <sheetProtection formatCells="0" formatColumns="0" formatRows="0" insertRows="0" deleteRows="0"/>
  <mergeCells count="89">
    <mergeCell ref="KE4:KK4"/>
    <mergeCell ref="KE5:KK5"/>
    <mergeCell ref="KL4:KR4"/>
    <mergeCell ref="KL5:KR5"/>
    <mergeCell ref="KS4:KY4"/>
    <mergeCell ref="KS5:KY5"/>
    <mergeCell ref="JJ4:JP4"/>
    <mergeCell ref="JJ5:JP5"/>
    <mergeCell ref="JQ4:JW4"/>
    <mergeCell ref="JQ5:JW5"/>
    <mergeCell ref="JX4:KD4"/>
    <mergeCell ref="JX5:KD5"/>
    <mergeCell ref="IO4:IU4"/>
    <mergeCell ref="IO5:IU5"/>
    <mergeCell ref="IV4:JB4"/>
    <mergeCell ref="IV5:JB5"/>
    <mergeCell ref="JC4:JI4"/>
    <mergeCell ref="JC5:JI5"/>
    <mergeCell ref="HT4:HZ4"/>
    <mergeCell ref="HT5:HZ5"/>
    <mergeCell ref="IA4:IG4"/>
    <mergeCell ref="IA5:IG5"/>
    <mergeCell ref="IH4:IN4"/>
    <mergeCell ref="IH5:IN5"/>
    <mergeCell ref="GY4:HE4"/>
    <mergeCell ref="GY5:HE5"/>
    <mergeCell ref="HF4:HL4"/>
    <mergeCell ref="HF5:HL5"/>
    <mergeCell ref="HM4:HS4"/>
    <mergeCell ref="HM5:HS5"/>
    <mergeCell ref="GD4:GJ4"/>
    <mergeCell ref="GD5:GJ5"/>
    <mergeCell ref="GK4:GQ4"/>
    <mergeCell ref="GK5:GQ5"/>
    <mergeCell ref="GR4:GX4"/>
    <mergeCell ref="GR5:GX5"/>
    <mergeCell ref="FI4:FO4"/>
    <mergeCell ref="FI5:FO5"/>
    <mergeCell ref="FP4:FV4"/>
    <mergeCell ref="FP5:FV5"/>
    <mergeCell ref="FW4:GC4"/>
    <mergeCell ref="FW5:GC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AM4:AS4"/>
    <mergeCell ref="AT4:AZ4"/>
    <mergeCell ref="BA4:BG4"/>
    <mergeCell ref="AM5:AS5"/>
    <mergeCell ref="AT5:AZ5"/>
    <mergeCell ref="BA5:BG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K1:AE1"/>
    <mergeCell ref="C5:E5"/>
    <mergeCell ref="R4:X4"/>
    <mergeCell ref="K4:Q4"/>
    <mergeCell ref="C4:E4"/>
    <mergeCell ref="R5:X5"/>
    <mergeCell ref="K5:Q5"/>
    <mergeCell ref="Y4:AE4"/>
    <mergeCell ref="Y5:AE5"/>
  </mergeCells>
  <phoneticPr fontId="4" type="noConversion"/>
  <conditionalFormatting sqref="H25">
    <cfRule type="dataBar" priority="12">
      <dataBar>
        <cfvo type="num" val="0"/>
        <cfvo type="num" val="1"/>
        <color theme="0" tint="-0.34998626667073579"/>
      </dataBar>
      <extLst>
        <ext xmlns:x14="http://schemas.microsoft.com/office/spreadsheetml/2009/9/main" uri="{B025F937-C7B1-47D3-B67F-A62EFF666E3E}">
          <x14:id>{49139B60-16F5-4EAE-8258-B352E4F211EC}</x14:id>
        </ext>
      </extLst>
    </cfRule>
  </conditionalFormatting>
  <conditionalFormatting sqref="H26">
    <cfRule type="dataBar" priority="11">
      <dataBar>
        <cfvo type="num" val="0"/>
        <cfvo type="num" val="1"/>
        <color theme="0" tint="-0.34998626667073579"/>
      </dataBar>
      <extLst>
        <ext xmlns:x14="http://schemas.microsoft.com/office/spreadsheetml/2009/9/main" uri="{B025F937-C7B1-47D3-B67F-A62EFF666E3E}">
          <x14:id>{686D8D23-4F3F-45BD-9915-1A07C303CF27}</x14:id>
        </ext>
      </extLst>
    </cfRule>
  </conditionalFormatting>
  <conditionalFormatting sqref="H29">
    <cfRule type="dataBar" priority="3">
      <dataBar>
        <cfvo type="num" val="0"/>
        <cfvo type="num" val="1"/>
        <color theme="0" tint="-0.34998626667073579"/>
      </dataBar>
      <extLst>
        <ext xmlns:x14="http://schemas.microsoft.com/office/spreadsheetml/2009/9/main" uri="{B025F937-C7B1-47D3-B67F-A62EFF666E3E}">
          <x14:id>{4475FDAD-F309-4C7E-8C6F-9B53FD24EDBF}</x14:id>
        </ext>
      </extLst>
    </cfRule>
  </conditionalFormatting>
  <conditionalFormatting sqref="H30">
    <cfRule type="dataBar" priority="2">
      <dataBar>
        <cfvo type="num" val="0"/>
        <cfvo type="num" val="1"/>
        <color theme="0" tint="-0.34998626667073579"/>
      </dataBar>
      <extLst>
        <ext xmlns:x14="http://schemas.microsoft.com/office/spreadsheetml/2009/9/main" uri="{B025F937-C7B1-47D3-B67F-A62EFF666E3E}">
          <x14:id>{85FE1B84-DB1B-4A58-8A82-1097C75B340F}</x14:id>
        </ext>
      </extLst>
    </cfRule>
  </conditionalFormatting>
  <conditionalFormatting sqref="H31">
    <cfRule type="dataBar" priority="1">
      <dataBar>
        <cfvo type="num" val="0"/>
        <cfvo type="num" val="1"/>
        <color theme="0" tint="-0.34998626667073579"/>
      </dataBar>
      <extLst>
        <ext xmlns:x14="http://schemas.microsoft.com/office/spreadsheetml/2009/9/main" uri="{B025F937-C7B1-47D3-B67F-A62EFF666E3E}">
          <x14:id>{0AB9902A-C0AC-4889-BC4C-B2E64CB7C678}</x14:id>
        </ext>
      </extLst>
    </cfRule>
  </conditionalFormatting>
  <conditionalFormatting sqref="H33">
    <cfRule type="dataBar" priority="670">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34:H40 H8:H24 H27:H28 H32">
    <cfRule type="dataBar" priority="763">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3" priority="44">
      <formula>K$6=TODAY()</formula>
    </cfRule>
  </conditionalFormatting>
  <conditionalFormatting sqref="K6:KY40">
    <cfRule type="expression" dxfId="2" priority="13">
      <formula>K$6=TODAY()</formula>
    </cfRule>
  </conditionalFormatting>
  <conditionalFormatting sqref="K8:KY40">
    <cfRule type="expression" dxfId="1" priority="672">
      <formula>AND($E8&lt;=K$6,ROUNDDOWN(($F8-$E8+1)*$H8,0)+$E8-1&gt;=K$6)</formula>
    </cfRule>
  </conditionalFormatting>
  <conditionalFormatting sqref="K8:KY96">
    <cfRule type="expression" dxfId="0" priority="673">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4" fitToHeight="0" orientation="landscape" r:id="rId2"/>
  <headerFooter alignWithMargins="0"/>
  <ignoredErrors>
    <ignoredError sqref="A36:B36 B34:B35 E10 E16 E23 E34:H36 G10:H10 G16:H16 G23:H23 G37:G40" unlockedFormula="1"/>
    <ignoredError sqref="A23 A16 A10"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49139B60-16F5-4EAE-8258-B352E4F211EC}">
            <x14:dataBar minLength="0" maxLength="100" gradient="0">
              <x14:cfvo type="num">
                <xm:f>0</xm:f>
              </x14:cfvo>
              <x14:cfvo type="num">
                <xm:f>1</xm:f>
              </x14:cfvo>
              <x14:negativeFillColor rgb="FFFF0000"/>
              <x14:axisColor rgb="FF000000"/>
            </x14:dataBar>
          </x14:cfRule>
          <xm:sqref>H25</xm:sqref>
        </x14:conditionalFormatting>
        <x14:conditionalFormatting xmlns:xm="http://schemas.microsoft.com/office/excel/2006/main">
          <x14:cfRule type="dataBar" id="{686D8D23-4F3F-45BD-9915-1A07C303CF27}">
            <x14:dataBar minLength="0" maxLength="100" gradient="0">
              <x14:cfvo type="num">
                <xm:f>0</xm:f>
              </x14:cfvo>
              <x14:cfvo type="num">
                <xm:f>1</xm:f>
              </x14:cfvo>
              <x14:negativeFillColor rgb="FFFF0000"/>
              <x14:axisColor rgb="FF000000"/>
            </x14:dataBar>
          </x14:cfRule>
          <xm:sqref>H26</xm:sqref>
        </x14:conditionalFormatting>
        <x14:conditionalFormatting xmlns:xm="http://schemas.microsoft.com/office/excel/2006/main">
          <x14:cfRule type="dataBar" id="{4475FDAD-F309-4C7E-8C6F-9B53FD24EDBF}">
            <x14:dataBar minLength="0" maxLength="100" gradient="0">
              <x14:cfvo type="num">
                <xm:f>0</xm:f>
              </x14:cfvo>
              <x14:cfvo type="num">
                <xm:f>1</xm:f>
              </x14:cfvo>
              <x14:negativeFillColor rgb="FFFF0000"/>
              <x14:axisColor rgb="FF000000"/>
            </x14:dataBar>
          </x14:cfRule>
          <xm:sqref>H29</xm:sqref>
        </x14:conditionalFormatting>
        <x14:conditionalFormatting xmlns:xm="http://schemas.microsoft.com/office/excel/2006/main">
          <x14:cfRule type="dataBar" id="{85FE1B84-DB1B-4A58-8A82-1097C75B340F}">
            <x14:dataBar minLength="0" maxLength="100" gradient="0">
              <x14:cfvo type="num">
                <xm:f>0</xm:f>
              </x14:cfvo>
              <x14:cfvo type="num">
                <xm:f>1</xm:f>
              </x14:cfvo>
              <x14:negativeFillColor rgb="FFFF0000"/>
              <x14:axisColor rgb="FF000000"/>
            </x14:dataBar>
          </x14:cfRule>
          <xm:sqref>H30</xm:sqref>
        </x14:conditionalFormatting>
        <x14:conditionalFormatting xmlns:xm="http://schemas.microsoft.com/office/excel/2006/main">
          <x14:cfRule type="dataBar" id="{0AB9902A-C0AC-4889-BC4C-B2E64CB7C678}">
            <x14:dataBar minLength="0" maxLength="100" gradient="0">
              <x14:cfvo type="num">
                <xm:f>0</xm:f>
              </x14:cfvo>
              <x14:cfvo type="num">
                <xm:f>1</xm:f>
              </x14:cfvo>
              <x14:negativeFillColor rgb="FFFF0000"/>
              <x14:axisColor rgb="FF000000"/>
            </x14:dataBar>
          </x14:cfRule>
          <xm:sqref>H31</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H33</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H34:H40 H8:H24 H27:H28 H32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h e e t R o o t   x m l n s : x s d = " h t t p : / / w w w . w 3 . o r g / 2 0 0 1 / X M L S c h e m a "   x m l n s : x s i = " h t t p : / / w w w . w 3 . o r g / 2 0 0 1 / X M L S c h e m a - i n s t a n c e " >  
     < S e r i a l i z e d S o u r c e s / >  
     < S e r i a l i z e d P a r a m e t e r s / >  
     < C o n f i g u r a t i o n >  
         < N a m e > S h e e t C o n f i g u r a t i o n < / N a m e >  
         < H i d d e n C o m m e n t > f a l s e < / H i d d e n C o m m e n t >  
         < A u t o F i t D a t a S o u r c e > f a l s e < / A u t o F i t D a t a S o u r c e >  
         < W r a p T e x t > f a l s e < / W r a p T e x t >  
         < S t a t e > N o t L o g g e d I n < / S t a t e >  
         < W o r k s h e e t s H e a d e r F o o t e r >  
             < W o r k s h e e t H e a d e r F o o t e r >  
                 < W o r k s h e e t N a m e > S p i r a l   P r o j e c t < / 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 S c h e d u l e   i n s t a l l   p l a n t   A < / 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 S c h e d u l e   i n s t a l l   p l a n t   B < / 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W o r k s h e e t s H e a d e r F o o t e r >  
     < / C o n f i g u r a t i o n >  
 < / S h e e t R o o t > 
</file>

<file path=customXml/itemProps1.xml><?xml version="1.0" encoding="utf-8"?>
<ds:datastoreItem xmlns:ds="http://schemas.openxmlformats.org/officeDocument/2006/customXml" ds:itemID="{D51828F0-5D3C-46CB-8E7A-EB0DC151177B}">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Plan</vt:lpstr>
      <vt:lpstr>Plan!prevWBS</vt:lpstr>
      <vt:lpstr>Plan!Print_Area</vt:lpstr>
      <vt:lpstr>Plan!Print_Titles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Nattapol poeam</cp:lastModifiedBy>
  <cp:lastPrinted>2025-11-20T16:00:09Z</cp:lastPrinted>
  <dcterms:created xsi:type="dcterms:W3CDTF">2010-06-09T16:05:03Z</dcterms:created>
  <dcterms:modified xsi:type="dcterms:W3CDTF">2026-01-16T06:43:38Z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