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User\Documents\TomasTC\Projects\0079.NIPPN - Production management system\"/>
    </mc:Choice>
  </mc:AlternateContent>
  <xr:revisionPtr revIDLastSave="0" documentId="13_ncr:1_{BAF2F73D-1D4E-4B3E-9520-A235EB492A16}" xr6:coauthVersionLast="47" xr6:coauthVersionMax="47" xr10:uidLastSave="{00000000-0000-0000-0000-000000000000}"/>
  <bookViews>
    <workbookView xWindow="-108" yWindow="-108" windowWidth="30936" windowHeight="18696" xr2:uid="{00000000-000D-0000-FFFF-FFFF00000000}"/>
  </bookViews>
  <sheets>
    <sheet name="Phase1&amp;2" sheetId="9" r:id="rId1"/>
  </sheets>
  <definedNames>
    <definedName name="prevWBS" localSheetId="0">'Phase1&amp;2'!$A1048576</definedName>
    <definedName name="_xlnm.Print_Area" localSheetId="0">'Phase1&amp;2'!$A$1:$KY$95</definedName>
    <definedName name="_xlnm.Print_Titles" localSheetId="0">'Phase1&amp;2'!$4:$7</definedName>
    <definedName name="valuevx">42.314159</definedName>
    <definedName name="vertex42_copyright" hidden="1">"© 2006-2018 Vertex42 LLC"</definedName>
    <definedName name="vertex42_id" hidden="1">"gantt-chart_L.xlsx"</definedName>
    <definedName name="vertex42_title" hidden="1">"Gantt Chart Template"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5" i="9" l="1" a="1"/>
  <c r="C55" i="9" s="1"/>
  <c r="C18" i="9" a="1"/>
  <c r="C18" i="9" s="1"/>
  <c r="E75" i="9"/>
  <c r="E73" i="9"/>
  <c r="E71" i="9"/>
  <c r="E67" i="9"/>
  <c r="F67" i="9" s="1"/>
  <c r="E68" i="9" s="1"/>
  <c r="F68" i="9" s="1"/>
  <c r="E69" i="9" s="1"/>
  <c r="F69" i="9" s="1"/>
  <c r="E66" i="9"/>
  <c r="E64" i="9"/>
  <c r="F64" i="9" s="1"/>
  <c r="E60" i="9"/>
  <c r="F60" i="9" s="1"/>
  <c r="E61" i="9" s="1"/>
  <c r="F61" i="9" s="1"/>
  <c r="E62" i="9" s="1"/>
  <c r="F62" i="9" s="1"/>
  <c r="E59" i="9"/>
  <c r="F18" i="9"/>
  <c r="E18" i="9"/>
  <c r="F75" i="9"/>
  <c r="F73" i="9"/>
  <c r="F71" i="9"/>
  <c r="F66" i="9"/>
  <c r="F59" i="9"/>
  <c r="F58" i="9"/>
  <c r="F56" i="9"/>
  <c r="F54" i="9"/>
  <c r="F53" i="9"/>
  <c r="F52" i="9"/>
  <c r="F51" i="9"/>
  <c r="I51" i="9" s="1"/>
  <c r="F50" i="9"/>
  <c r="I50" i="9" s="1"/>
  <c r="F49" i="9"/>
  <c r="I49" i="9" s="1"/>
  <c r="F48" i="9"/>
  <c r="I48" i="9" s="1"/>
  <c r="F47" i="9"/>
  <c r="I47" i="9" s="1"/>
  <c r="F46" i="9"/>
  <c r="I46" i="9" s="1"/>
  <c r="F45" i="9"/>
  <c r="I45" i="9" s="1"/>
  <c r="F44" i="9"/>
  <c r="I44" i="9" s="1"/>
  <c r="F43" i="9"/>
  <c r="I43" i="9" s="1"/>
  <c r="F42" i="9"/>
  <c r="I42" i="9" s="1"/>
  <c r="F41" i="9"/>
  <c r="I41" i="9" s="1"/>
  <c r="F39" i="9"/>
  <c r="F38" i="9"/>
  <c r="F36" i="9"/>
  <c r="F35" i="9"/>
  <c r="F34" i="9"/>
  <c r="F33" i="9"/>
  <c r="F32" i="9"/>
  <c r="F31" i="9"/>
  <c r="F29" i="9"/>
  <c r="F28" i="9"/>
  <c r="F27" i="9"/>
  <c r="F26" i="9"/>
  <c r="F25" i="9"/>
  <c r="F24" i="9"/>
  <c r="F22" i="9"/>
  <c r="F21" i="9"/>
  <c r="F20" i="9"/>
  <c r="F23" i="9"/>
  <c r="F77" i="9"/>
  <c r="I77" i="9" s="1"/>
  <c r="F30" i="9" l="1"/>
  <c r="I59" i="9"/>
  <c r="I58" i="9"/>
  <c r="I64" i="9"/>
  <c r="I71" i="9"/>
  <c r="I69" i="9"/>
  <c r="I68" i="9"/>
  <c r="H74" i="9"/>
  <c r="G74" i="9"/>
  <c r="E74" i="9"/>
  <c r="H72" i="9"/>
  <c r="G72" i="9"/>
  <c r="E72" i="9"/>
  <c r="H70" i="9"/>
  <c r="H65" i="9" s="1"/>
  <c r="G70" i="9"/>
  <c r="G65" i="9" s="1"/>
  <c r="F70" i="9"/>
  <c r="E70" i="9"/>
  <c r="E65" i="9" s="1"/>
  <c r="H63" i="9"/>
  <c r="G63" i="9"/>
  <c r="F63" i="9"/>
  <c r="E63" i="9"/>
  <c r="H57" i="9"/>
  <c r="G57" i="9"/>
  <c r="E57" i="9"/>
  <c r="H40" i="9"/>
  <c r="G40" i="9"/>
  <c r="E40" i="9"/>
  <c r="H37" i="9"/>
  <c r="G37" i="9"/>
  <c r="E37" i="9"/>
  <c r="E30" i="9"/>
  <c r="G30" i="9"/>
  <c r="H30" i="9"/>
  <c r="H18" i="9" s="1" a="1"/>
  <c r="H18" i="9" s="1"/>
  <c r="H17" i="9" s="1" a="1"/>
  <c r="H17" i="9" s="1"/>
  <c r="H19" i="9"/>
  <c r="G19" i="9"/>
  <c r="E19" i="9"/>
  <c r="J29" i="9"/>
  <c r="J28" i="9"/>
  <c r="J27" i="9"/>
  <c r="J26" i="9"/>
  <c r="I75" i="9"/>
  <c r="I73" i="9"/>
  <c r="I67" i="9"/>
  <c r="I66" i="9"/>
  <c r="F76" i="9"/>
  <c r="I76" i="9" s="1"/>
  <c r="F65" i="9" l="1"/>
  <c r="E55" i="9"/>
  <c r="F74" i="9"/>
  <c r="F72" i="9"/>
  <c r="I28" i="9"/>
  <c r="I29" i="9"/>
  <c r="I27" i="9"/>
  <c r="I26" i="9"/>
  <c r="I54" i="9" l="1"/>
  <c r="I53" i="9"/>
  <c r="I52" i="9"/>
  <c r="I39" i="9"/>
  <c r="J36" i="9"/>
  <c r="I35" i="9"/>
  <c r="I34" i="9"/>
  <c r="J33" i="9"/>
  <c r="J32" i="9"/>
  <c r="J25" i="9"/>
  <c r="J24" i="9"/>
  <c r="J23" i="9"/>
  <c r="I22" i="9"/>
  <c r="I21" i="9"/>
  <c r="J53" i="9"/>
  <c r="F82" i="9"/>
  <c r="I82" i="9" s="1"/>
  <c r="F81" i="9"/>
  <c r="F80" i="9"/>
  <c r="F79" i="9"/>
  <c r="F16" i="9"/>
  <c r="I16" i="9" s="1"/>
  <c r="F17" i="9"/>
  <c r="I17" i="9" s="1"/>
  <c r="I61" i="9"/>
  <c r="F92" i="9"/>
  <c r="I92" i="9" s="1"/>
  <c r="F91" i="9"/>
  <c r="F90" i="9"/>
  <c r="C89" i="9"/>
  <c r="C90" i="9" s="1"/>
  <c r="C91" i="9" s="1"/>
  <c r="C92" i="9" s="1"/>
  <c r="C93" i="9" s="1"/>
  <c r="F9" i="9"/>
  <c r="F93" i="9"/>
  <c r="I93" i="9" s="1"/>
  <c r="F89" i="9"/>
  <c r="F88" i="9"/>
  <c r="F87" i="9"/>
  <c r="F83" i="9"/>
  <c r="F15" i="9"/>
  <c r="F14" i="9"/>
  <c r="C81" i="9"/>
  <c r="C79" i="9"/>
  <c r="F85" i="9"/>
  <c r="I85" i="9" s="1"/>
  <c r="F84" i="9"/>
  <c r="I84" i="9" s="1"/>
  <c r="I62" i="9"/>
  <c r="F94" i="9"/>
  <c r="I94" i="9" s="1"/>
  <c r="J31" i="9" l="1"/>
  <c r="I38" i="9"/>
  <c r="F37" i="9"/>
  <c r="I20" i="9"/>
  <c r="F19" i="9"/>
  <c r="I18" i="9" s="1"/>
  <c r="F40" i="9"/>
  <c r="I40" i="9" s="1"/>
  <c r="I60" i="9"/>
  <c r="F57" i="9"/>
  <c r="J21" i="9"/>
  <c r="J22" i="9"/>
  <c r="J38" i="9"/>
  <c r="J52" i="9"/>
  <c r="J35" i="9"/>
  <c r="J39" i="9"/>
  <c r="J20" i="9"/>
  <c r="I36" i="9"/>
  <c r="I23" i="9"/>
  <c r="I24" i="9"/>
  <c r="I25" i="9"/>
  <c r="J54" i="9"/>
  <c r="I31" i="9"/>
  <c r="I32" i="9"/>
  <c r="I33" i="9"/>
  <c r="J34" i="9"/>
  <c r="A102" i="9"/>
  <c r="F55" i="9" l="1"/>
  <c r="J40" i="9"/>
  <c r="I95" i="9"/>
  <c r="F99" i="9" l="1"/>
  <c r="F100" i="9" s="1"/>
  <c r="I100" i="9" s="1"/>
  <c r="F98" i="9"/>
  <c r="I98" i="9" s="1"/>
  <c r="F8" i="9"/>
  <c r="I8" i="9" s="1"/>
  <c r="F86" i="9"/>
  <c r="I86" i="9" s="1"/>
  <c r="F78" i="9"/>
  <c r="I78" i="9" s="1"/>
  <c r="F13" i="9"/>
  <c r="I13" i="9" s="1"/>
  <c r="F101" i="9" l="1"/>
  <c r="I101" i="9" s="1"/>
  <c r="I99" i="9"/>
  <c r="F12" i="9" l="1"/>
  <c r="I9" i="9"/>
  <c r="K6" i="9"/>
  <c r="I12" i="9" l="1"/>
  <c r="F10" i="9"/>
  <c r="I10" i="9" s="1"/>
  <c r="K7" i="9"/>
  <c r="K4" i="9"/>
  <c r="A8" i="9"/>
  <c r="A98" i="9"/>
  <c r="A99" i="9" s="1"/>
  <c r="A100" i="9" s="1"/>
  <c r="A101" i="9" s="1"/>
  <c r="L6" i="9" l="1"/>
  <c r="I15" i="9" l="1"/>
  <c r="I14" i="9"/>
  <c r="I80" i="9"/>
  <c r="I79" i="9"/>
  <c r="I88" i="9"/>
  <c r="I87" i="9"/>
  <c r="M6" i="9"/>
  <c r="I81" i="9"/>
  <c r="I89" i="9" l="1"/>
  <c r="N6" i="9"/>
  <c r="I90" i="9" l="1"/>
  <c r="O6" i="9"/>
  <c r="K5" i="9"/>
  <c r="I91" i="9" l="1"/>
  <c r="I83" i="9"/>
  <c r="F11" i="9"/>
  <c r="I11" i="9" s="1"/>
  <c r="P6" i="9"/>
  <c r="L7" i="9"/>
  <c r="Q6" i="9" l="1"/>
  <c r="M7" i="9"/>
  <c r="R6" i="9" l="1"/>
  <c r="N7" i="9"/>
  <c r="S6" i="9" l="1"/>
  <c r="O7" i="9"/>
  <c r="T6" i="9" l="1"/>
  <c r="P7" i="9"/>
  <c r="U6" i="9" l="1"/>
  <c r="Q7" i="9"/>
  <c r="V6" i="9" l="1"/>
  <c r="R7" i="9"/>
  <c r="R5" i="9"/>
  <c r="R4" i="9"/>
  <c r="W6" i="9" l="1"/>
  <c r="S7" i="9"/>
  <c r="X6" i="9" l="1"/>
  <c r="T7" i="9"/>
  <c r="Y6" i="9" l="1"/>
  <c r="U7" i="9"/>
  <c r="Z6" i="9" l="1"/>
  <c r="V7" i="9"/>
  <c r="AA6" i="9" l="1"/>
  <c r="X7" i="9"/>
  <c r="W7" i="9"/>
  <c r="AB6" i="9" l="1"/>
  <c r="Y5" i="9"/>
  <c r="Y4" i="9"/>
  <c r="Y7" i="9"/>
  <c r="AC6" i="9" l="1"/>
  <c r="Z7" i="9"/>
  <c r="AD6" i="9" l="1"/>
  <c r="AA7" i="9"/>
  <c r="AE6" i="9" l="1"/>
  <c r="AB7" i="9"/>
  <c r="AF6" i="9" l="1"/>
  <c r="AC7" i="9"/>
  <c r="AG6" i="9" l="1"/>
  <c r="AD7" i="9"/>
  <c r="AH6" i="9" l="1"/>
  <c r="AE7" i="9"/>
  <c r="AI6" i="9" l="1"/>
  <c r="AF4" i="9"/>
  <c r="AF7" i="9"/>
  <c r="AF5" i="9"/>
  <c r="AJ6" i="9" l="1"/>
  <c r="AG7" i="9"/>
  <c r="AK6" i="9" l="1"/>
  <c r="AH7" i="9"/>
  <c r="AL6" i="9" l="1"/>
  <c r="AM6" i="9" s="1"/>
  <c r="AI7" i="9"/>
  <c r="AN6" i="9" l="1"/>
  <c r="AM4" i="9"/>
  <c r="AM5" i="9"/>
  <c r="AM7" i="9"/>
  <c r="AJ7" i="9"/>
  <c r="AO6" i="9" l="1"/>
  <c r="AN7" i="9"/>
  <c r="AK7" i="9"/>
  <c r="AP6" i="9" l="1"/>
  <c r="AO7" i="9"/>
  <c r="AL7" i="9"/>
  <c r="AQ6" i="9" l="1"/>
  <c r="AP7" i="9"/>
  <c r="A9" i="9"/>
  <c r="A10" i="9" s="1"/>
  <c r="A11" i="9" s="1"/>
  <c r="AQ7" i="9" l="1"/>
  <c r="AR6" i="9"/>
  <c r="A12" i="9"/>
  <c r="A13" i="9" s="1"/>
  <c r="A14" i="9" s="1"/>
  <c r="A15" i="9" s="1"/>
  <c r="AR7" i="9" l="1"/>
  <c r="AS6" i="9"/>
  <c r="A16" i="9"/>
  <c r="A17" i="9" s="1"/>
  <c r="A18" i="9" l="1"/>
  <c r="AS7" i="9"/>
  <c r="AT6" i="9"/>
  <c r="A19" i="9" l="1"/>
  <c r="A20" i="9" s="1"/>
  <c r="A21" i="9" s="1"/>
  <c r="A22" i="9" s="1"/>
  <c r="A23" i="9" s="1"/>
  <c r="A24" i="9" s="1"/>
  <c r="A25" i="9" s="1"/>
  <c r="A26" i="9" s="1"/>
  <c r="AU6" i="9"/>
  <c r="AT7" i="9"/>
  <c r="AT4" i="9"/>
  <c r="AT5" i="9"/>
  <c r="A27" i="9" l="1"/>
  <c r="AV6" i="9"/>
  <c r="AU7" i="9"/>
  <c r="A28" i="9" l="1"/>
  <c r="A29" i="9" s="1"/>
  <c r="A30" i="9" s="1"/>
  <c r="A31" i="9" s="1"/>
  <c r="A32" i="9" s="1"/>
  <c r="A33" i="9" s="1"/>
  <c r="A34" i="9" s="1"/>
  <c r="A35" i="9" s="1"/>
  <c r="A36" i="9" s="1"/>
  <c r="A37" i="9" s="1"/>
  <c r="A38" i="9" s="1"/>
  <c r="A39" i="9" s="1"/>
  <c r="A40" i="9" s="1"/>
  <c r="AW6" i="9"/>
  <c r="AV7" i="9"/>
  <c r="A41" i="9" l="1"/>
  <c r="A42" i="9" s="1"/>
  <c r="A43" i="9" s="1"/>
  <c r="A44" i="9" s="1"/>
  <c r="AW7" i="9"/>
  <c r="AX6" i="9"/>
  <c r="A45" i="9" l="1"/>
  <c r="A46" i="9" s="1"/>
  <c r="A47" i="9" s="1"/>
  <c r="A48" i="9" s="1"/>
  <c r="A49" i="9" s="1"/>
  <c r="A50" i="9" s="1"/>
  <c r="A51" i="9" s="1"/>
  <c r="A52" i="9" s="1"/>
  <c r="A53" i="9" s="1"/>
  <c r="A54" i="9" s="1"/>
  <c r="A55" i="9" s="1"/>
  <c r="AX7" i="9"/>
  <c r="AY6" i="9"/>
  <c r="A56" i="9" l="1"/>
  <c r="A57" i="9" s="1"/>
  <c r="A58" i="9" s="1"/>
  <c r="A59" i="9" s="1"/>
  <c r="A60" i="9" s="1"/>
  <c r="A61" i="9" s="1"/>
  <c r="A62" i="9" s="1"/>
  <c r="A63" i="9" s="1"/>
  <c r="A64" i="9" s="1"/>
  <c r="A65" i="9" s="1"/>
  <c r="A66" i="9" s="1"/>
  <c r="A67" i="9" s="1"/>
  <c r="A68" i="9" s="1"/>
  <c r="A69" i="9" s="1"/>
  <c r="A70" i="9" s="1"/>
  <c r="A71" i="9" s="1"/>
  <c r="A72" i="9" s="1"/>
  <c r="A73" i="9" s="1"/>
  <c r="A74" i="9" s="1"/>
  <c r="A75" i="9" s="1"/>
  <c r="A76" i="9" s="1"/>
  <c r="A77" i="9" s="1"/>
  <c r="AY7" i="9"/>
  <c r="AZ6" i="9"/>
  <c r="A78" i="9" l="1"/>
  <c r="A79" i="9" s="1"/>
  <c r="A80" i="9" s="1"/>
  <c r="A81" i="9" s="1"/>
  <c r="A82" i="9" s="1"/>
  <c r="A83" i="9" s="1"/>
  <c r="A84" i="9" s="1"/>
  <c r="A85" i="9" s="1"/>
  <c r="A86" i="9" s="1"/>
  <c r="A87" i="9" s="1"/>
  <c r="A88" i="9" s="1"/>
  <c r="A89" i="9" s="1"/>
  <c r="A90" i="9" s="1"/>
  <c r="A91" i="9" s="1"/>
  <c r="A92" i="9" s="1"/>
  <c r="A93" i="9" s="1"/>
  <c r="A94" i="9" s="1"/>
  <c r="A95" i="9" s="1"/>
  <c r="AZ7" i="9"/>
  <c r="BA6" i="9"/>
  <c r="G55" i="9" l="1" a="1"/>
  <c r="G55" i="9" s="1"/>
  <c r="G18" i="9" s="1" a="1"/>
  <c r="G18" i="9" s="1"/>
  <c r="J18" i="9" s="1"/>
  <c r="H55" i="9" a="1"/>
  <c r="H55" i="9" s="1"/>
  <c r="BA5" i="9"/>
  <c r="BA4" i="9"/>
  <c r="BA7" i="9"/>
  <c r="BB6" i="9"/>
  <c r="BC6" i="9" l="1"/>
  <c r="BB7" i="9"/>
  <c r="BD6" i="9" l="1"/>
  <c r="BC7" i="9"/>
  <c r="BD7" i="9" l="1"/>
  <c r="BE6" i="9"/>
  <c r="BE7" i="9" l="1"/>
  <c r="BF6" i="9"/>
  <c r="BF7" i="9" l="1"/>
  <c r="BG6" i="9"/>
  <c r="BG7" i="9" l="1"/>
  <c r="BH6" i="9"/>
  <c r="BH5" i="9" l="1"/>
  <c r="BH4" i="9"/>
  <c r="BH7" i="9"/>
  <c r="BI6" i="9"/>
  <c r="BJ6" i="9" l="1"/>
  <c r="BI7" i="9"/>
  <c r="BK6" i="9" l="1"/>
  <c r="BJ7" i="9"/>
  <c r="BL6" i="9" l="1"/>
  <c r="BK7" i="9"/>
  <c r="BM6" i="9" l="1"/>
  <c r="BL7" i="9"/>
  <c r="BM7" i="9" l="1"/>
  <c r="BN6" i="9"/>
  <c r="BN7" i="9" l="1"/>
  <c r="BO6" i="9"/>
  <c r="BO7" i="9" l="1"/>
  <c r="BO4" i="9"/>
  <c r="BO5" i="9"/>
  <c r="BP6" i="9"/>
  <c r="BQ6" i="9" l="1"/>
  <c r="BP7" i="9"/>
  <c r="BR6" i="9" l="1"/>
  <c r="BQ7" i="9"/>
  <c r="BR7" i="9" l="1"/>
  <c r="BS6" i="9"/>
  <c r="BT6" i="9" l="1"/>
  <c r="BS7" i="9"/>
  <c r="BT7" i="9" l="1"/>
  <c r="BU6" i="9"/>
  <c r="BU7" i="9" l="1"/>
  <c r="BV6" i="9"/>
  <c r="BV7" i="9" l="1"/>
  <c r="BV4" i="9"/>
  <c r="BW6" i="9"/>
  <c r="BV5" i="9"/>
  <c r="BW7" i="9" l="1"/>
  <c r="BX6" i="9"/>
  <c r="BX7" i="9" l="1"/>
  <c r="BY6" i="9"/>
  <c r="BZ6" i="9" l="1"/>
  <c r="BY7" i="9"/>
  <c r="CA6" i="9" l="1"/>
  <c r="BZ7" i="9"/>
  <c r="CB6" i="9" l="1"/>
  <c r="CC6" i="9" s="1"/>
  <c r="CA7" i="9"/>
  <c r="CC7" i="9" l="1"/>
  <c r="CC4" i="9"/>
  <c r="CD6" i="9"/>
  <c r="CC5" i="9"/>
  <c r="CB7" i="9"/>
  <c r="CE6" i="9" l="1"/>
  <c r="CD7" i="9"/>
  <c r="CE7" i="9" l="1"/>
  <c r="CF6" i="9"/>
  <c r="CG6" i="9" l="1"/>
  <c r="CF7" i="9"/>
  <c r="CG7" i="9" l="1"/>
  <c r="CH6" i="9"/>
  <c r="CH7" i="9" l="1"/>
  <c r="CI6" i="9"/>
  <c r="CI7" i="9" l="1"/>
  <c r="CJ6" i="9"/>
  <c r="CK6" i="9" l="1"/>
  <c r="CJ4" i="9"/>
  <c r="CJ5" i="9"/>
  <c r="CJ7" i="9"/>
  <c r="CL6" i="9" l="1"/>
  <c r="CK7" i="9"/>
  <c r="CL7" i="9" l="1"/>
  <c r="CM6" i="9"/>
  <c r="CM7" i="9" l="1"/>
  <c r="CN6" i="9"/>
  <c r="CO6" i="9" l="1"/>
  <c r="CN7" i="9"/>
  <c r="CP6" i="9" l="1"/>
  <c r="CO7" i="9"/>
  <c r="CP7" i="9" l="1"/>
  <c r="CQ6" i="9"/>
  <c r="CR6" i="9" l="1"/>
  <c r="CQ4" i="9"/>
  <c r="CQ5" i="9"/>
  <c r="CQ7" i="9"/>
  <c r="CR7" i="9" l="1"/>
  <c r="CS6" i="9"/>
  <c r="CS7" i="9" l="1"/>
  <c r="CT6" i="9"/>
  <c r="CT7" i="9" l="1"/>
  <c r="CU6" i="9"/>
  <c r="CU7" i="9" l="1"/>
  <c r="CV6" i="9"/>
  <c r="CW6" i="9" l="1"/>
  <c r="CV7" i="9"/>
  <c r="CW7" i="9" l="1"/>
  <c r="CX6" i="9"/>
  <c r="CX7" i="9" l="1"/>
  <c r="CX5" i="9"/>
  <c r="CX4" i="9"/>
  <c r="CY6" i="9"/>
  <c r="CZ6" i="9" l="1"/>
  <c r="CY7" i="9"/>
  <c r="DA6" i="9" l="1"/>
  <c r="CZ7" i="9"/>
  <c r="DA7" i="9" l="1"/>
  <c r="DB6" i="9"/>
  <c r="DB7" i="9" l="1"/>
  <c r="DC6" i="9"/>
  <c r="DC7" i="9" l="1"/>
  <c r="DD6" i="9"/>
  <c r="DD7" i="9" l="1"/>
  <c r="DE6" i="9"/>
  <c r="DE4" i="9" l="1"/>
  <c r="DE5" i="9"/>
  <c r="DF6" i="9"/>
  <c r="DE7" i="9"/>
  <c r="DF7" i="9" l="1"/>
  <c r="DG6" i="9"/>
  <c r="DH6" i="9" l="1"/>
  <c r="DG7" i="9"/>
  <c r="DH7" i="9" l="1"/>
  <c r="DI6" i="9"/>
  <c r="DI7" i="9" l="1"/>
  <c r="DJ6" i="9"/>
  <c r="DJ7" i="9" l="1"/>
  <c r="DK6" i="9"/>
  <c r="DK7" i="9" l="1"/>
  <c r="DL6" i="9"/>
  <c r="DL7" i="9" l="1"/>
  <c r="DL4" i="9"/>
  <c r="DL5" i="9"/>
  <c r="DM6" i="9"/>
  <c r="DN6" i="9" l="1"/>
  <c r="DM7" i="9"/>
  <c r="DO6" i="9" l="1"/>
  <c r="DN7" i="9"/>
  <c r="DP6" i="9" l="1"/>
  <c r="DO7" i="9"/>
  <c r="DQ6" i="9" l="1"/>
  <c r="DP7" i="9"/>
  <c r="DQ7" i="9" l="1"/>
  <c r="DR6" i="9"/>
  <c r="DR7" i="9" l="1"/>
  <c r="DS6" i="9"/>
  <c r="DT6" i="9" l="1"/>
  <c r="DS7" i="9"/>
  <c r="DS5" i="9"/>
  <c r="DS4" i="9"/>
  <c r="DU6" i="9" l="1"/>
  <c r="DT7" i="9"/>
  <c r="DV6" i="9" l="1"/>
  <c r="DU7" i="9"/>
  <c r="DV7" i="9" l="1"/>
  <c r="DW6" i="9"/>
  <c r="DX6" i="9" l="1"/>
  <c r="DW7" i="9"/>
  <c r="DY6" i="9" l="1"/>
  <c r="DX7" i="9"/>
  <c r="DY7" i="9" l="1"/>
  <c r="DZ6" i="9"/>
  <c r="DZ7" i="9" l="1"/>
  <c r="EA6" i="9"/>
  <c r="DZ4" i="9"/>
  <c r="DZ5" i="9"/>
  <c r="EA7" i="9" l="1"/>
  <c r="EB6" i="9"/>
  <c r="EB7" i="9" l="1"/>
  <c r="EC6" i="9"/>
  <c r="ED6" i="9" l="1"/>
  <c r="EC7" i="9"/>
  <c r="EE6" i="9" l="1"/>
  <c r="ED7" i="9"/>
  <c r="EE7" i="9" l="1"/>
  <c r="EF6" i="9"/>
  <c r="EF7" i="9" l="1"/>
  <c r="EG6" i="9"/>
  <c r="EG7" i="9" l="1"/>
  <c r="EH6" i="9"/>
  <c r="EG5" i="9"/>
  <c r="EG4" i="9"/>
  <c r="EH7" i="9" l="1"/>
  <c r="EI6" i="9"/>
  <c r="EJ6" i="9" l="1"/>
  <c r="EI7" i="9"/>
  <c r="EK6" i="9" l="1"/>
  <c r="EJ7" i="9"/>
  <c r="EL6" i="9" l="1"/>
  <c r="EK7" i="9"/>
  <c r="EL7" i="9" l="1"/>
  <c r="EM6" i="9"/>
  <c r="EM7" i="9" l="1"/>
  <c r="EN6" i="9"/>
  <c r="EO6" i="9" l="1"/>
  <c r="EN4" i="9"/>
  <c r="EN5" i="9"/>
  <c r="EN7" i="9"/>
  <c r="EP6" i="9" l="1"/>
  <c r="EO7" i="9"/>
  <c r="EQ6" i="9" l="1"/>
  <c r="EP7" i="9"/>
  <c r="ER6" i="9" l="1"/>
  <c r="EQ7" i="9"/>
  <c r="ER7" i="9" l="1"/>
  <c r="ES6" i="9"/>
  <c r="ES7" i="9" l="1"/>
  <c r="ET6" i="9"/>
  <c r="ET7" i="9" l="1"/>
  <c r="EU6" i="9"/>
  <c r="EV6" i="9" l="1"/>
  <c r="EU5" i="9"/>
  <c r="EU4" i="9"/>
  <c r="EU7" i="9"/>
  <c r="EW6" i="9" l="1"/>
  <c r="EV7" i="9"/>
  <c r="EX6" i="9" l="1"/>
  <c r="EW7" i="9"/>
  <c r="EX7" i="9" l="1"/>
  <c r="EY6" i="9"/>
  <c r="EZ6" i="9" l="1"/>
  <c r="EY7" i="9"/>
  <c r="EZ7" i="9" l="1"/>
  <c r="FA6" i="9"/>
  <c r="FA7" i="9" l="1"/>
  <c r="FB6" i="9"/>
  <c r="FC6" i="9" l="1"/>
  <c r="FB7" i="9"/>
  <c r="FB4" i="9"/>
  <c r="FB5" i="9"/>
  <c r="FC7" i="9" l="1"/>
  <c r="FD6" i="9"/>
  <c r="FD7" i="9" l="1"/>
  <c r="FE6" i="9"/>
  <c r="FF6" i="9" l="1"/>
  <c r="FE7" i="9"/>
  <c r="FG6" i="9" l="1"/>
  <c r="FF7" i="9"/>
  <c r="FG7" i="9" l="1"/>
  <c r="FH6" i="9"/>
  <c r="FH7" i="9" l="1"/>
  <c r="FI6" i="9"/>
  <c r="FI7" i="9" l="1"/>
  <c r="FJ6" i="9"/>
  <c r="FI4" i="9"/>
  <c r="FI5" i="9"/>
  <c r="FK6" i="9" l="1"/>
  <c r="FJ7" i="9"/>
  <c r="FL6" i="9" l="1"/>
  <c r="FK7" i="9"/>
  <c r="FM6" i="9" l="1"/>
  <c r="FL7" i="9"/>
  <c r="FN6" i="9" l="1"/>
  <c r="FM7" i="9"/>
  <c r="FO6" i="9" l="1"/>
  <c r="FN7" i="9"/>
  <c r="FO7" i="9" l="1"/>
  <c r="FP6" i="9"/>
  <c r="FP7" i="9" l="1"/>
  <c r="FP4" i="9"/>
  <c r="FP5" i="9"/>
  <c r="FQ6" i="9"/>
  <c r="FR6" i="9" l="1"/>
  <c r="FQ7" i="9"/>
  <c r="FR7" i="9" l="1"/>
  <c r="FS6" i="9"/>
  <c r="FS7" i="9" l="1"/>
  <c r="FT6" i="9"/>
  <c r="FT7" i="9" l="1"/>
  <c r="FU6" i="9"/>
  <c r="FV6" i="9" l="1"/>
  <c r="FU7" i="9"/>
  <c r="FV7" i="9" l="1"/>
  <c r="FW6" i="9"/>
  <c r="FX6" i="9" l="1"/>
  <c r="FW5" i="9"/>
  <c r="FW7" i="9"/>
  <c r="FW4" i="9"/>
  <c r="FY6" i="9" l="1"/>
  <c r="FX7" i="9"/>
  <c r="FZ6" i="9" l="1"/>
  <c r="FY7" i="9"/>
  <c r="GA6" i="9" l="1"/>
  <c r="FZ7" i="9"/>
  <c r="GA7" i="9" l="1"/>
  <c r="GB6" i="9"/>
  <c r="GC6" i="9" l="1"/>
  <c r="GB7" i="9"/>
  <c r="GC7" i="9" l="1"/>
  <c r="GD6" i="9"/>
  <c r="GE6" i="9" l="1"/>
  <c r="GD5" i="9"/>
  <c r="GD4" i="9"/>
  <c r="GD7" i="9"/>
  <c r="GE7" i="9" l="1"/>
  <c r="GF6" i="9"/>
  <c r="GF7" i="9" l="1"/>
  <c r="GG6" i="9"/>
  <c r="GH6" i="9" l="1"/>
  <c r="GG7" i="9"/>
  <c r="GH7" i="9" l="1"/>
  <c r="GI6" i="9"/>
  <c r="GI7" i="9" l="1"/>
  <c r="GJ6" i="9"/>
  <c r="GJ7" i="9" l="1"/>
  <c r="GK6" i="9"/>
  <c r="GL6" i="9" l="1"/>
  <c r="GK7" i="9"/>
  <c r="GK4" i="9"/>
  <c r="GK5" i="9"/>
  <c r="GL7" i="9" l="1"/>
  <c r="GM6" i="9"/>
  <c r="GM7" i="9" l="1"/>
  <c r="GN6" i="9"/>
  <c r="GO6" i="9" l="1"/>
  <c r="GN7" i="9"/>
  <c r="GP6" i="9" l="1"/>
  <c r="GO7" i="9"/>
  <c r="GP7" i="9" l="1"/>
  <c r="GQ6" i="9"/>
  <c r="GQ7" i="9" l="1"/>
  <c r="GR6" i="9"/>
  <c r="GR7" i="9" l="1"/>
  <c r="GR5" i="9"/>
  <c r="GS6" i="9"/>
  <c r="GR4" i="9"/>
  <c r="GS7" i="9" l="1"/>
  <c r="GT6" i="9"/>
  <c r="GT7" i="9" l="1"/>
  <c r="GU6" i="9"/>
  <c r="GV6" i="9" l="1"/>
  <c r="GU7" i="9"/>
  <c r="GW6" i="9" l="1"/>
  <c r="GV7" i="9"/>
  <c r="GX6" i="9" l="1"/>
  <c r="GW7" i="9"/>
  <c r="GX7" i="9" l="1"/>
  <c r="GY6" i="9"/>
  <c r="GY5" i="9" l="1"/>
  <c r="GY4" i="9"/>
  <c r="GY7" i="9"/>
  <c r="GZ6" i="9"/>
  <c r="GZ7" i="9" l="1"/>
  <c r="HA6" i="9"/>
  <c r="HB6" i="9" l="1"/>
  <c r="HA7" i="9"/>
  <c r="HC6" i="9" l="1"/>
  <c r="HB7" i="9"/>
  <c r="HD6" i="9" l="1"/>
  <c r="HC7" i="9"/>
  <c r="HD7" i="9" l="1"/>
  <c r="HE6" i="9"/>
  <c r="HE7" i="9" l="1"/>
  <c r="HF6" i="9"/>
  <c r="HF7" i="9" l="1"/>
  <c r="HG6" i="9"/>
  <c r="HF4" i="9"/>
  <c r="HF5" i="9"/>
  <c r="HG7" i="9" l="1"/>
  <c r="HH6" i="9"/>
  <c r="HI6" i="9" l="1"/>
  <c r="HH7" i="9"/>
  <c r="HI7" i="9" l="1"/>
  <c r="HJ6" i="9"/>
  <c r="HJ7" i="9" l="1"/>
  <c r="HK6" i="9"/>
  <c r="HK7" i="9" l="1"/>
  <c r="HL6" i="9"/>
  <c r="HL7" i="9" l="1"/>
  <c r="HM6" i="9"/>
  <c r="HN6" i="9" l="1"/>
  <c r="HM7" i="9"/>
  <c r="HM5" i="9"/>
  <c r="HM4" i="9"/>
  <c r="HN7" i="9" l="1"/>
  <c r="HO6" i="9"/>
  <c r="HP6" i="9" l="1"/>
  <c r="HO7" i="9"/>
  <c r="HP7" i="9" l="1"/>
  <c r="HQ6" i="9"/>
  <c r="HQ7" i="9" l="1"/>
  <c r="HR6" i="9"/>
  <c r="HS6" i="9" l="1"/>
  <c r="HR7" i="9"/>
  <c r="HS7" i="9" l="1"/>
  <c r="HT6" i="9"/>
  <c r="HT7" i="9" l="1"/>
  <c r="HT5" i="9"/>
  <c r="HU6" i="9"/>
  <c r="HT4" i="9"/>
  <c r="HU7" i="9" l="1"/>
  <c r="HV6" i="9"/>
  <c r="HV7" i="9" l="1"/>
  <c r="HW6" i="9"/>
  <c r="HX6" i="9" l="1"/>
  <c r="HW7" i="9"/>
  <c r="HX7" i="9" l="1"/>
  <c r="HY6" i="9"/>
  <c r="HY7" i="9" l="1"/>
  <c r="HZ6" i="9"/>
  <c r="HZ7" i="9" l="1"/>
  <c r="IA6" i="9"/>
  <c r="IA5" i="9" l="1"/>
  <c r="IA4" i="9"/>
  <c r="IA7" i="9"/>
  <c r="IB6" i="9"/>
  <c r="IC6" i="9" l="1"/>
  <c r="IB7" i="9"/>
  <c r="ID6" i="9" l="1"/>
  <c r="IC7" i="9"/>
  <c r="IE6" i="9" l="1"/>
  <c r="ID7" i="9"/>
  <c r="IF6" i="9" l="1"/>
  <c r="IE7" i="9"/>
  <c r="IF7" i="9" l="1"/>
  <c r="IG6" i="9"/>
  <c r="IG7" i="9" l="1"/>
  <c r="IH6" i="9"/>
  <c r="II6" i="9" l="1"/>
  <c r="IH4" i="9"/>
  <c r="IH5" i="9"/>
  <c r="IH7" i="9"/>
  <c r="IJ6" i="9" l="1"/>
  <c r="II7" i="9"/>
  <c r="IK6" i="9" l="1"/>
  <c r="IJ7" i="9"/>
  <c r="IL6" i="9" l="1"/>
  <c r="IK7" i="9"/>
  <c r="IM6" i="9" l="1"/>
  <c r="IL7" i="9"/>
  <c r="IM7" i="9" l="1"/>
  <c r="IN6" i="9"/>
  <c r="IN7" i="9" l="1"/>
  <c r="IO6" i="9"/>
  <c r="IO5" i="9" l="1"/>
  <c r="IO4" i="9"/>
  <c r="IO7" i="9"/>
  <c r="IP6" i="9"/>
  <c r="IQ6" i="9" l="1"/>
  <c r="IP7" i="9"/>
  <c r="IR6" i="9" l="1"/>
  <c r="IQ7" i="9"/>
  <c r="IR7" i="9" l="1"/>
  <c r="IS6" i="9"/>
  <c r="IT6" i="9" l="1"/>
  <c r="IS7" i="9"/>
  <c r="IT7" i="9" l="1"/>
  <c r="IU6" i="9"/>
  <c r="IU7" i="9" l="1"/>
  <c r="IV6" i="9"/>
  <c r="IV7" i="9" l="1"/>
  <c r="IV4" i="9"/>
  <c r="IV5" i="9"/>
  <c r="IW6" i="9"/>
  <c r="IX6" i="9" l="1"/>
  <c r="IW7" i="9"/>
  <c r="IX7" i="9" l="1"/>
  <c r="IY6" i="9"/>
  <c r="IZ6" i="9" l="1"/>
  <c r="IY7" i="9"/>
  <c r="IZ7" i="9" l="1"/>
  <c r="JA6" i="9"/>
  <c r="JA7" i="9" l="1"/>
  <c r="JB6" i="9"/>
  <c r="JB7" i="9" l="1"/>
  <c r="JC6" i="9"/>
  <c r="JD6" i="9" l="1"/>
  <c r="JC5" i="9"/>
  <c r="JC4" i="9"/>
  <c r="JC7" i="9"/>
  <c r="JD7" i="9" l="1"/>
  <c r="JE6" i="9"/>
  <c r="JF6" i="9" l="1"/>
  <c r="JE7" i="9"/>
  <c r="JG6" i="9" l="1"/>
  <c r="JF7" i="9"/>
  <c r="JH6" i="9" l="1"/>
  <c r="JG7" i="9"/>
  <c r="JI6" i="9" l="1"/>
  <c r="JH7" i="9"/>
  <c r="JI7" i="9" l="1"/>
  <c r="JJ6" i="9"/>
  <c r="JK6" i="9" l="1"/>
  <c r="JJ4" i="9"/>
  <c r="JJ7" i="9"/>
  <c r="JJ5" i="9"/>
  <c r="JL6" i="9" l="1"/>
  <c r="JK7" i="9"/>
  <c r="JL7" i="9" l="1"/>
  <c r="JM6" i="9"/>
  <c r="JM7" i="9" l="1"/>
  <c r="JN6" i="9"/>
  <c r="JO6" i="9" l="1"/>
  <c r="JN7" i="9"/>
  <c r="JO7" i="9" l="1"/>
  <c r="JP6" i="9"/>
  <c r="JP7" i="9" l="1"/>
  <c r="JQ6" i="9"/>
  <c r="JR6" i="9" l="1"/>
  <c r="JQ4" i="9"/>
  <c r="JQ7" i="9"/>
  <c r="JQ5" i="9"/>
  <c r="JS6" i="9" l="1"/>
  <c r="JR7" i="9"/>
  <c r="JT6" i="9" l="1"/>
  <c r="JS7" i="9"/>
  <c r="JU6" i="9" l="1"/>
  <c r="JT7" i="9"/>
  <c r="JV6" i="9" l="1"/>
  <c r="JU7" i="9"/>
  <c r="JV7" i="9" l="1"/>
  <c r="JW6" i="9"/>
  <c r="JW7" i="9" l="1"/>
  <c r="JX6" i="9"/>
  <c r="JX7" i="9" l="1"/>
  <c r="JX5" i="9"/>
  <c r="JY6" i="9"/>
  <c r="JX4" i="9"/>
  <c r="JZ6" i="9" l="1"/>
  <c r="JY7" i="9"/>
  <c r="KA6" i="9" l="1"/>
  <c r="JZ7" i="9"/>
  <c r="KA7" i="9" l="1"/>
  <c r="KB6" i="9"/>
  <c r="KC6" i="9" l="1"/>
  <c r="KB7" i="9"/>
  <c r="KC7" i="9" l="1"/>
  <c r="KD6" i="9"/>
  <c r="KD7" i="9" l="1"/>
  <c r="KE6" i="9"/>
  <c r="KF6" i="9" l="1"/>
  <c r="KE4" i="9"/>
  <c r="KE7" i="9"/>
  <c r="KE5" i="9"/>
  <c r="KG6" i="9" l="1"/>
  <c r="KF7" i="9"/>
  <c r="KH6" i="9" l="1"/>
  <c r="KG7" i="9"/>
  <c r="KI6" i="9" l="1"/>
  <c r="KH7" i="9"/>
  <c r="KJ6" i="9" l="1"/>
  <c r="KI7" i="9"/>
  <c r="KJ7" i="9" l="1"/>
  <c r="KK6" i="9"/>
  <c r="KK7" i="9" l="1"/>
  <c r="KL6" i="9"/>
  <c r="KM6" i="9" l="1"/>
  <c r="KL5" i="9"/>
  <c r="KL4" i="9"/>
  <c r="KL7" i="9"/>
  <c r="KN6" i="9" l="1"/>
  <c r="KM7" i="9"/>
  <c r="KO6" i="9" l="1"/>
  <c r="KN7" i="9"/>
  <c r="KO7" i="9" l="1"/>
  <c r="KP6" i="9"/>
  <c r="KP7" i="9" l="1"/>
  <c r="KQ6" i="9"/>
  <c r="KR6" i="9" l="1"/>
  <c r="KQ7" i="9"/>
  <c r="KR7" i="9" l="1"/>
  <c r="KS6" i="9"/>
  <c r="KS7" i="9" l="1"/>
  <c r="KS4" i="9"/>
  <c r="KS5" i="9"/>
  <c r="KT6" i="9"/>
  <c r="KU6" i="9" l="1"/>
  <c r="KT7" i="9"/>
  <c r="KU7" i="9" l="1"/>
  <c r="KV6" i="9"/>
  <c r="KW6" i="9" l="1"/>
  <c r="KV7" i="9"/>
  <c r="KX6" i="9" l="1"/>
  <c r="KW7" i="9"/>
  <c r="KY6" i="9" l="1"/>
  <c r="KY7" i="9" s="1"/>
  <c r="KX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Vertex42</author>
    <author>Vertex42.com Templates</author>
  </authors>
  <commentList>
    <comment ref="A7" authorId="0" shapeId="0" xr:uid="{00000000-0006-0000-0000-000001000000}">
      <text>
        <r>
          <rPr>
            <b/>
            <sz val="9"/>
            <color indexed="81"/>
            <rFont val="Tahoma"/>
            <family val="2"/>
          </rPr>
          <t>Work Breakdown Structure</t>
        </r>
        <r>
          <rPr>
            <sz val="9"/>
            <color indexed="81"/>
            <rFont val="Tahoma"/>
            <family val="2"/>
          </rPr>
          <t xml:space="preserve">
Level 1: 1, 2, 3, ...
Level 2: 1.1, 1.2, 1.3, ...
Level 3: 1.1.1, 1.1.2, 1.1.3, …
 - The WBS uses a formula to control the numbering, but the formulas are different for different levels. Copy and Paste the cells in the WBS column from the examples at the bottom of the worksheet.</t>
        </r>
      </text>
    </comment>
    <comment ref="B7" authorId="0" shapeId="0" xr:uid="{00000000-0006-0000-0000-000002000000}">
      <text>
        <r>
          <rPr>
            <b/>
            <sz val="9"/>
            <color indexed="81"/>
            <rFont val="Tahoma"/>
            <family val="2"/>
          </rPr>
          <t>Task Description</t>
        </r>
        <r>
          <rPr>
            <sz val="9"/>
            <color indexed="81"/>
            <rFont val="Tahoma"/>
            <family val="2"/>
          </rPr>
          <t xml:space="preserve">
Enter the name of each task and sub-task. Use indents for sub-tasks.</t>
        </r>
      </text>
    </comment>
    <comment ref="C7" authorId="0" shapeId="0" xr:uid="{00000000-0006-0000-0000-000003000000}">
      <text>
        <r>
          <rPr>
            <b/>
            <sz val="9"/>
            <color indexed="81"/>
            <rFont val="Tahoma"/>
            <family val="2"/>
          </rPr>
          <t>Task Lead</t>
        </r>
        <r>
          <rPr>
            <sz val="9"/>
            <color indexed="81"/>
            <rFont val="Tahoma"/>
            <family val="2"/>
          </rPr>
          <t xml:space="preserve">
Enter the name of the Task Lead in this column.</t>
        </r>
      </text>
    </comment>
    <comment ref="D7" authorId="0" shapeId="0" xr:uid="{00000000-0006-0000-0000-000004000000}">
      <text>
        <r>
          <rPr>
            <b/>
            <sz val="9"/>
            <color indexed="81"/>
            <rFont val="Tahoma"/>
            <family val="2"/>
          </rPr>
          <t xml:space="preserve">Predecessor Tasks:
</t>
        </r>
        <r>
          <rPr>
            <sz val="9"/>
            <color indexed="81"/>
            <rFont val="Tahoma"/>
            <family val="2"/>
          </rPr>
          <t>You can use this column to enter the WBS of a predecessor for reference. The PRO version uses formulas to automatically calculate the Start Date based on the Predecessor.</t>
        </r>
      </text>
    </comment>
    <comment ref="E7" authorId="0" shapeId="0" xr:uid="{00000000-0006-0000-0000-000005000000}">
      <text>
        <r>
          <rPr>
            <b/>
            <sz val="9"/>
            <color indexed="81"/>
            <rFont val="Tahoma"/>
            <family val="2"/>
          </rPr>
          <t>Task Start Date</t>
        </r>
        <r>
          <rPr>
            <sz val="9"/>
            <color indexed="81"/>
            <rFont val="Tahoma"/>
            <family val="2"/>
          </rPr>
          <t xml:space="preserve">
You can manually enter the Start Date for each task or use a formula to create a dependency on a Predecessor. For example, you could enter </t>
        </r>
        <r>
          <rPr>
            <b/>
            <sz val="9"/>
            <color indexed="81"/>
            <rFont val="Tahoma"/>
            <family val="2"/>
          </rPr>
          <t>=</t>
        </r>
        <r>
          <rPr>
            <b/>
            <i/>
            <sz val="9"/>
            <color indexed="81"/>
            <rFont val="Tahoma"/>
            <family val="2"/>
          </rPr>
          <t>enddate</t>
        </r>
        <r>
          <rPr>
            <b/>
            <sz val="9"/>
            <color indexed="81"/>
            <rFont val="Tahoma"/>
            <family val="2"/>
          </rPr>
          <t>+1</t>
        </r>
        <r>
          <rPr>
            <sz val="9"/>
            <color indexed="81"/>
            <rFont val="Tahoma"/>
            <family val="2"/>
          </rPr>
          <t xml:space="preserve"> to set the Start date to the next calendar day, or </t>
        </r>
        <r>
          <rPr>
            <b/>
            <sz val="9"/>
            <color indexed="81"/>
            <rFont val="Tahoma"/>
            <family val="2"/>
          </rPr>
          <t>=WORKDAY(</t>
        </r>
        <r>
          <rPr>
            <b/>
            <i/>
            <sz val="9"/>
            <color indexed="81"/>
            <rFont val="Tahoma"/>
            <family val="2"/>
          </rPr>
          <t>enddate</t>
        </r>
        <r>
          <rPr>
            <b/>
            <sz val="9"/>
            <color indexed="81"/>
            <rFont val="Tahoma"/>
            <family val="2"/>
          </rPr>
          <t>,1)</t>
        </r>
        <r>
          <rPr>
            <sz val="9"/>
            <color indexed="81"/>
            <rFont val="Tahoma"/>
            <family val="2"/>
          </rPr>
          <t xml:space="preserve"> to set the Start date to the next work day (excluding weekends), where </t>
        </r>
        <r>
          <rPr>
            <i/>
            <sz val="9"/>
            <color indexed="81"/>
            <rFont val="Tahoma"/>
            <family val="2"/>
          </rPr>
          <t>enddate</t>
        </r>
        <r>
          <rPr>
            <sz val="9"/>
            <color indexed="81"/>
            <rFont val="Tahoma"/>
            <family val="2"/>
          </rPr>
          <t xml:space="preserve"> is the cell reference for the End date of the Predecessor task.</t>
        </r>
      </text>
    </comment>
    <comment ref="F7" authorId="1" shapeId="0" xr:uid="{00000000-0006-0000-0000-000006000000}">
      <text>
        <r>
          <rPr>
            <b/>
            <sz val="9"/>
            <color indexed="81"/>
            <rFont val="Tahoma"/>
            <family val="2"/>
          </rPr>
          <t>End Date:</t>
        </r>
        <r>
          <rPr>
            <sz val="9"/>
            <color indexed="81"/>
            <rFont val="Tahoma"/>
            <family val="2"/>
          </rPr>
          <t xml:space="preserve">
The End Date is calculated based on the Start Date and the Calendar Days columns.</t>
        </r>
      </text>
    </comment>
    <comment ref="G7" authorId="0" shapeId="0" xr:uid="{00000000-0006-0000-0000-000007000000}">
      <text>
        <r>
          <rPr>
            <b/>
            <sz val="9"/>
            <color indexed="81"/>
            <rFont val="Tahoma"/>
            <family val="2"/>
          </rPr>
          <t>Duration (Calendar Days)</t>
        </r>
        <r>
          <rPr>
            <sz val="9"/>
            <color indexed="81"/>
            <rFont val="Tahoma"/>
            <family val="2"/>
          </rPr>
          <t xml:space="preserve">
The duration is the number of calendar days for the given task. The duration is calculated as the </t>
        </r>
        <r>
          <rPr>
            <b/>
            <sz val="9"/>
            <color indexed="81"/>
            <rFont val="Tahoma"/>
            <family val="2"/>
          </rPr>
          <t>End</t>
        </r>
        <r>
          <rPr>
            <sz val="9"/>
            <color indexed="81"/>
            <rFont val="Tahoma"/>
            <family val="2"/>
          </rPr>
          <t xml:space="preserve"> Date minus the </t>
        </r>
        <r>
          <rPr>
            <b/>
            <sz val="9"/>
            <color indexed="81"/>
            <rFont val="Tahoma"/>
            <family val="2"/>
          </rPr>
          <t>Start</t>
        </r>
        <r>
          <rPr>
            <sz val="9"/>
            <color indexed="81"/>
            <rFont val="Tahoma"/>
            <family val="2"/>
          </rPr>
          <t xml:space="preserve"> Date plus 1 day, so that a task starting and ending on the same day has a duration of 1 day.
</t>
        </r>
        <r>
          <rPr>
            <b/>
            <sz val="9"/>
            <color indexed="81"/>
            <rFont val="Tahoma"/>
            <family val="2"/>
          </rPr>
          <t>Note:</t>
        </r>
        <r>
          <rPr>
            <sz val="9"/>
            <color indexed="81"/>
            <rFont val="Tahoma"/>
            <family val="2"/>
          </rPr>
          <t xml:space="preserve"> The conditional formatting used to create the gantt chart references this column.</t>
        </r>
      </text>
    </comment>
    <comment ref="H7" authorId="0" shapeId="0" xr:uid="{00000000-0006-0000-0000-000008000000}">
      <text>
        <r>
          <rPr>
            <b/>
            <sz val="9"/>
            <color indexed="81"/>
            <rFont val="Tahoma"/>
            <family val="2"/>
          </rPr>
          <t>Percent Complete</t>
        </r>
        <r>
          <rPr>
            <sz val="9"/>
            <color indexed="81"/>
            <rFont val="Tahoma"/>
            <family val="2"/>
          </rPr>
          <t xml:space="preserve">
Update the status of this task by entering the percent complete (between 0% and 100%).</t>
        </r>
      </text>
    </comment>
    <comment ref="I7" authorId="0" shapeId="0" xr:uid="{00000000-0006-0000-0000-000009000000}">
      <text>
        <r>
          <rPr>
            <b/>
            <sz val="9"/>
            <color indexed="81"/>
            <rFont val="Tahoma"/>
            <family val="2"/>
          </rPr>
          <t>Work Days</t>
        </r>
        <r>
          <rPr>
            <sz val="9"/>
            <color indexed="81"/>
            <rFont val="Tahoma"/>
            <family val="2"/>
          </rPr>
          <t xml:space="preserve">
Counts the number of work days, excluding the weekends (Saturday and Sunday). In the PRO version, you can customize the work week and list specific non-working days like holidays. In the PRO version, the default input is the Work Days instead of the Calendar Days.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<sst xmlns="http://schemas.openxmlformats.org/spreadsheetml/2006/main" count="156" uniqueCount="103">
  <si>
    <t>WBS</t>
  </si>
  <si>
    <t>TEMPLATE ROWS</t>
  </si>
  <si>
    <t>See the Help worksheet to learn how to use these rows. You can hide these rows before printing.</t>
  </si>
  <si>
    <t xml:space="preserve"> . [ Level 2 Task ]</t>
  </si>
  <si>
    <t xml:space="preserve"> . . [ Level 3 Task ]</t>
  </si>
  <si>
    <t xml:space="preserve"> . . . [ Level 4 Task ]</t>
  </si>
  <si>
    <t>TASK</t>
  </si>
  <si>
    <t>START</t>
  </si>
  <si>
    <t>END</t>
  </si>
  <si>
    <t>DAYS</t>
  </si>
  <si>
    <t>% DONE</t>
  </si>
  <si>
    <t>WORK DAYS</t>
  </si>
  <si>
    <t>PREDECESSOR</t>
  </si>
  <si>
    <t xml:space="preserve">Display Week </t>
  </si>
  <si>
    <t xml:space="preserve">Project Start Date </t>
  </si>
  <si>
    <t xml:space="preserve">Project Lead </t>
  </si>
  <si>
    <t>[ Level 1 Task or Phase ]</t>
  </si>
  <si>
    <t>Copyright© TOMAS TECH CORPORATION. All rights reserved.</t>
    <phoneticPr fontId="3" type="noConversion"/>
  </si>
  <si>
    <t>Kick-off meeting</t>
    <phoneticPr fontId="3" type="noConversion"/>
  </si>
  <si>
    <t>PIC</t>
    <phoneticPr fontId="3" type="noConversion"/>
  </si>
  <si>
    <t>Software development</t>
    <phoneticPr fontId="3" type="noConversion"/>
  </si>
  <si>
    <t>Software schedule</t>
    <phoneticPr fontId="3" type="noConversion"/>
  </si>
  <si>
    <t>Hardware schedule</t>
    <phoneticPr fontId="3" type="noConversion"/>
  </si>
  <si>
    <t>Installation</t>
    <phoneticPr fontId="3" type="noConversion"/>
  </si>
  <si>
    <t>Software installation</t>
    <phoneticPr fontId="3" type="noConversion"/>
  </si>
  <si>
    <t>Hardware installation</t>
    <phoneticPr fontId="3" type="noConversion"/>
  </si>
  <si>
    <t>User Testing &amp; Trial</t>
    <phoneticPr fontId="3" type="noConversion"/>
  </si>
  <si>
    <t>Supports user feedback</t>
    <phoneticPr fontId="3" type="noConversion"/>
  </si>
  <si>
    <t>Go live</t>
    <phoneticPr fontId="3" type="noConversion"/>
  </si>
  <si>
    <t>Requirements confirmation</t>
    <phoneticPr fontId="3" type="noConversion"/>
  </si>
  <si>
    <t>System Design</t>
    <phoneticPr fontId="3" type="noConversion"/>
  </si>
  <si>
    <t>Software test</t>
    <phoneticPr fontId="3" type="noConversion"/>
  </si>
  <si>
    <t>Internal final test</t>
    <phoneticPr fontId="3" type="noConversion"/>
  </si>
  <si>
    <t>Hardware procurement</t>
    <phoneticPr fontId="3" type="noConversion"/>
  </si>
  <si>
    <t>Tomas</t>
    <phoneticPr fontId="3" type="noConversion"/>
  </si>
  <si>
    <t>Teaching for UT</t>
    <phoneticPr fontId="3" type="noConversion"/>
  </si>
  <si>
    <t>Teaching for Go live</t>
    <phoneticPr fontId="3" type="noConversion"/>
  </si>
  <si>
    <t>Kick-off meeting after PO</t>
    <phoneticPr fontId="3" type="noConversion"/>
  </si>
  <si>
    <t>Data organization/confirmation</t>
    <phoneticPr fontId="3" type="noConversion"/>
  </si>
  <si>
    <t>[NIPPN (Thailand) Co.,Ltd] Project Schedule Phase1&amp;2</t>
    <phoneticPr fontId="3" type="noConversion"/>
  </si>
  <si>
    <t>[NIPPN (Thailand) Co.,Ltd]</t>
    <phoneticPr fontId="3" type="noConversion"/>
  </si>
  <si>
    <t>Nippn/Tomas</t>
  </si>
  <si>
    <t>Nippn</t>
  </si>
  <si>
    <t>AT</t>
  </si>
  <si>
    <t>PD planing</t>
  </si>
  <si>
    <t>Outbound</t>
  </si>
  <si>
    <t>Outbound schedule</t>
  </si>
  <si>
    <t>Inbound shcedule</t>
  </si>
  <si>
    <t>Natto</t>
  </si>
  <si>
    <t>Inbound</t>
  </si>
  <si>
    <t>Stock management</t>
  </si>
  <si>
    <t>Stock inquiy/report</t>
  </si>
  <si>
    <t>Stock Maintenance</t>
  </si>
  <si>
    <t>Stocktaking</t>
  </si>
  <si>
    <t>Stock Maintenance Inquiry / Report</t>
  </si>
  <si>
    <t>Puchase Instructions</t>
  </si>
  <si>
    <t>PO Meterial</t>
  </si>
  <si>
    <t>Report</t>
  </si>
  <si>
    <t>Monthly Inventory report</t>
  </si>
  <si>
    <t>Daily Inventory report</t>
  </si>
  <si>
    <t>Master data</t>
  </si>
  <si>
    <t>Item master</t>
  </si>
  <si>
    <t>Bill of Materials</t>
  </si>
  <si>
    <t>NFT Product</t>
  </si>
  <si>
    <t>Pending Reason</t>
  </si>
  <si>
    <t>Handheld development</t>
  </si>
  <si>
    <t>BaLLy</t>
  </si>
  <si>
    <t>Incoming Plan</t>
  </si>
  <si>
    <t>Picking Plan - Full bag</t>
  </si>
  <si>
    <t>Picking Plan - Weighing</t>
  </si>
  <si>
    <t>Weighing Receiving</t>
  </si>
  <si>
    <t>Weighing Out</t>
  </si>
  <si>
    <t>Web Development</t>
  </si>
  <si>
    <t>Warehouse</t>
  </si>
  <si>
    <t>Production (3F)</t>
  </si>
  <si>
    <t>PD Recheck RM</t>
  </si>
  <si>
    <t>Production (2F)</t>
  </si>
  <si>
    <t>2F Liquid Receiving</t>
  </si>
  <si>
    <t>2F PD Recheck RM</t>
  </si>
  <si>
    <t>Liquid Prepare</t>
  </si>
  <si>
    <t>Liquid Confirm</t>
  </si>
  <si>
    <t>QC</t>
  </si>
  <si>
    <t>FG</t>
  </si>
  <si>
    <t>Delivery</t>
  </si>
  <si>
    <t>Delivery FG</t>
  </si>
  <si>
    <t>Receiving FG</t>
  </si>
  <si>
    <t>QC RM Inspection</t>
  </si>
  <si>
    <t>Schedule/Non-Schedule</t>
  </si>
  <si>
    <t>Return</t>
  </si>
  <si>
    <t>FG - Print label FG</t>
  </si>
  <si>
    <t>QC FG Release Product</t>
  </si>
  <si>
    <t>PO Requisition</t>
  </si>
  <si>
    <t>MRP Factory master</t>
  </si>
  <si>
    <t>Supplier name information</t>
  </si>
  <si>
    <t>Customer name information</t>
  </si>
  <si>
    <t>Standard Packing Master</t>
  </si>
  <si>
    <t>Location master</t>
  </si>
  <si>
    <t>User master</t>
  </si>
  <si>
    <t>User Credential master</t>
  </si>
  <si>
    <t>Authority Master</t>
  </si>
  <si>
    <t>Name Master</t>
  </si>
  <si>
    <t>Supplier map</t>
  </si>
  <si>
    <t>Login, Menu and others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</si>
</sst>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d\ m/dd/yy"/>
    <numFmt numFmtId="165" formatCode="d"/>
    <numFmt numFmtId="166" formatCode="d\ mmm\ yyyy"/>
    <numFmt numFmtId="167" formatCode="ddd\ dd/mm/yy"/>
  </numFmts>
  <fonts count="47" x14ac:knownFonts="1">
    <font>
      <sz val="10"/>
      <name val="Arial"/>
    </font>
    <font>
      <sz val="10"/>
      <name val="Arial"/>
      <family val="2"/>
    </font>
    <font>
      <u/>
      <sz val="10"/>
      <color indexed="12"/>
      <name val="Arial"/>
      <family val="2"/>
    </font>
    <font>
      <sz val="8"/>
      <name val="Arial"/>
      <family val="2"/>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b/>
      <sz val="9"/>
      <color indexed="81"/>
      <name val="Tahoma"/>
      <family val="2"/>
    </font>
    <font>
      <sz val="9"/>
      <color indexed="81"/>
      <name val="Tahoma"/>
      <family val="2"/>
    </font>
    <font>
      <b/>
      <i/>
      <sz val="9"/>
      <color indexed="81"/>
      <name val="Tahoma"/>
      <family val="2"/>
    </font>
    <font>
      <i/>
      <sz val="9"/>
      <color indexed="81"/>
      <name val="Tahoma"/>
      <family val="2"/>
    </font>
    <font>
      <sz val="16"/>
      <color theme="4" tint="-0.249977111117893"/>
      <name val="Meiryo UI"/>
      <family val="3"/>
      <charset val="128"/>
    </font>
    <font>
      <sz val="14"/>
      <color indexed="56"/>
      <name val="Meiryo UI"/>
      <family val="3"/>
      <charset val="128"/>
    </font>
    <font>
      <sz val="10"/>
      <name val="Meiryo UI"/>
      <family val="3"/>
      <charset val="128"/>
    </font>
    <font>
      <sz val="11"/>
      <name val="Meiryo UI"/>
      <family val="3"/>
      <charset val="128"/>
    </font>
    <font>
      <sz val="9"/>
      <name val="Meiryo UI"/>
      <family val="3"/>
      <charset val="128"/>
    </font>
    <font>
      <u/>
      <sz val="8"/>
      <color indexed="12"/>
      <name val="Meiryo UI"/>
      <family val="3"/>
      <charset val="128"/>
    </font>
    <font>
      <sz val="7"/>
      <color indexed="55"/>
      <name val="Meiryo UI"/>
      <family val="3"/>
      <charset val="128"/>
    </font>
    <font>
      <u/>
      <sz val="10"/>
      <color indexed="12"/>
      <name val="Meiryo UI"/>
      <family val="3"/>
      <charset val="128"/>
    </font>
    <font>
      <sz val="8"/>
      <name val="Meiryo UI"/>
      <family val="3"/>
      <charset val="128"/>
    </font>
    <font>
      <b/>
      <sz val="9"/>
      <name val="Meiryo UI"/>
      <family val="3"/>
      <charset val="128"/>
    </font>
    <font>
      <b/>
      <sz val="8"/>
      <name val="Meiryo UI"/>
      <family val="3"/>
      <charset val="128"/>
    </font>
    <font>
      <b/>
      <sz val="11"/>
      <name val="Meiryo UI"/>
      <family val="3"/>
      <charset val="128"/>
    </font>
    <font>
      <sz val="14"/>
      <name val="Meiryo UI"/>
      <family val="3"/>
      <charset val="128"/>
    </font>
    <font>
      <sz val="9"/>
      <color rgb="FF000000"/>
      <name val="Meiryo UI"/>
      <family val="3"/>
      <charset val="128"/>
    </font>
    <font>
      <sz val="14"/>
      <color rgb="FF000000"/>
      <name val="Meiryo UI"/>
      <family val="3"/>
      <charset val="128"/>
    </font>
    <font>
      <i/>
      <sz val="9"/>
      <name val="Meiryo UI"/>
      <family val="3"/>
      <charset val="128"/>
    </font>
    <font>
      <b/>
      <sz val="10"/>
      <color rgb="FF000000"/>
      <name val="Meiryo UI"/>
      <family val="3"/>
      <charset val="128"/>
    </font>
    <font>
      <sz val="10"/>
      <color rgb="FF000000"/>
      <name val="Meiryo UI"/>
      <family val="3"/>
      <charset val="128"/>
    </font>
    <font>
      <b/>
      <sz val="11"/>
      <color rgb="FF000000"/>
      <name val="Meiryo UI"/>
      <family val="3"/>
      <charset val="128"/>
    </font>
    <font>
      <i/>
      <u/>
      <sz val="8"/>
      <color theme="0" tint="-0.34998626667073579"/>
      <name val="Arial"/>
      <family val="2"/>
    </font>
    <font>
      <sz val="9"/>
      <color rgb="FFFFFF00"/>
      <name val="Meiryo UI"/>
      <family val="3"/>
      <charset val="128"/>
    </font>
  </fonts>
  <fills count="28">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rgb="FFFFFFFF"/>
        <bgColor rgb="FFFFFFFF"/>
      </patternFill>
    </fill>
    <fill>
      <patternFill patternType="solid">
        <fgColor theme="0" tint="-0.14999847407452621"/>
        <bgColor rgb="FFD9D9D9"/>
      </patternFill>
    </fill>
    <fill>
      <patternFill patternType="solid">
        <fgColor theme="0" tint="-0.14999847407452621"/>
        <bgColor indexed="64"/>
      </patternFill>
    </fill>
    <fill>
      <patternFill patternType="solid">
        <fgColor theme="3" tint="0.79998168889431442"/>
        <bgColor rgb="FFD6F4D9"/>
      </patternFill>
    </fill>
    <fill>
      <patternFill patternType="solid">
        <fgColor theme="3" tint="0.79998168889431442"/>
        <bgColor indexed="64"/>
      </patternFill>
    </fill>
    <fill>
      <patternFill patternType="solid">
        <fgColor theme="4" tint="0.79998168889431442"/>
        <bgColor indexed="64"/>
      </patternFill>
    </fill>
    <fill>
      <patternFill patternType="solid">
        <fgColor theme="4" tint="0.59999389629810485"/>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top style="thin">
        <color indexed="22"/>
      </top>
      <bottom style="thin">
        <color indexed="22"/>
      </bottom>
      <diagonal/>
    </border>
    <border>
      <left/>
      <right/>
      <top/>
      <bottom style="thin">
        <color rgb="FFEFEFEF"/>
      </bottom>
      <diagonal/>
    </border>
    <border>
      <left/>
      <right/>
      <top style="thin">
        <color rgb="FFEFEFEF"/>
      </top>
      <bottom style="thin">
        <color rgb="FFEFEFEF"/>
      </bottom>
      <diagonal/>
    </border>
    <border>
      <left style="thin">
        <color theme="0" tint="-0.24994659260841701"/>
      </left>
      <right style="thin">
        <color theme="0" tint="-0.24994659260841701"/>
      </right>
      <top/>
      <bottom/>
      <diagonal/>
    </border>
    <border>
      <left/>
      <right/>
      <top/>
      <bottom style="thin">
        <color indexed="22"/>
      </bottom>
      <diagonal/>
    </border>
    <border>
      <left style="medium">
        <color theme="0" tint="-0.24994659260841701"/>
      </left>
      <right style="thin">
        <color theme="0" tint="-0.24994659260841701"/>
      </right>
      <top/>
      <bottom/>
      <diagonal/>
    </border>
    <border>
      <left style="thin">
        <color theme="0" tint="-0.24994659260841701"/>
      </left>
      <right style="medium">
        <color theme="0" tint="-0.24994659260841701"/>
      </right>
      <top/>
      <bottom/>
      <diagonal/>
    </border>
    <border>
      <left/>
      <right/>
      <top/>
      <bottom style="medium">
        <color theme="0" tint="-0.34998626667073579"/>
      </bottom>
      <diagonal/>
    </border>
    <border>
      <left style="medium">
        <color theme="0" tint="-0.24994659260841701"/>
      </left>
      <right style="thin">
        <color theme="0" tint="-0.24994659260841701"/>
      </right>
      <top/>
      <bottom style="medium">
        <color theme="0" tint="-0.34998626667073579"/>
      </bottom>
      <diagonal/>
    </border>
    <border>
      <left style="thin">
        <color theme="0" tint="-0.24994659260841701"/>
      </left>
      <right style="thin">
        <color theme="0" tint="-0.24994659260841701"/>
      </right>
      <top/>
      <bottom style="medium">
        <color theme="0" tint="-0.34998626667073579"/>
      </bottom>
      <diagonal/>
    </border>
    <border>
      <left style="thin">
        <color theme="0" tint="-0.24994659260841701"/>
      </left>
      <right style="medium">
        <color theme="0" tint="-0.24994659260841701"/>
      </right>
      <top/>
      <bottom style="medium">
        <color theme="0" tint="-0.34998626667073579"/>
      </bottom>
      <diagonal/>
    </border>
    <border>
      <left/>
      <right/>
      <top/>
      <bottom style="thin">
        <color theme="0" tint="-0.24994659260841701"/>
      </bottom>
      <diagonal/>
    </border>
  </borders>
  <cellStyleXfs count="44">
    <xf numFmtId="0" fontId="0" fillId="0" borderId="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2"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16" borderId="0" applyNumberFormat="0" applyBorder="0" applyAlignment="0" applyProtection="0"/>
    <xf numFmtId="0" fontId="8" fillId="17" borderId="1" applyNumberFormat="0" applyAlignment="0" applyProtection="0"/>
    <xf numFmtId="0" fontId="9" fillId="18" borderId="2" applyNumberFormat="0" applyAlignment="0" applyProtection="0"/>
    <xf numFmtId="0" fontId="10" fillId="0" borderId="0" applyNumberFormat="0" applyFill="0" applyBorder="0" applyAlignment="0" applyProtection="0"/>
    <xf numFmtId="0" fontId="11" fillId="19"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2" fillId="0" borderId="0" applyNumberFormat="0" applyFill="0" applyBorder="0" applyAlignment="0" applyProtection="0">
      <alignment vertical="top"/>
      <protection locked="0"/>
    </xf>
    <xf numFmtId="0" fontId="15" fillId="11" borderId="1" applyNumberFormat="0" applyAlignment="0" applyProtection="0"/>
    <xf numFmtId="0" fontId="16" fillId="0" borderId="6" applyNumberFormat="0" applyFill="0" applyAlignment="0" applyProtection="0"/>
    <xf numFmtId="0" fontId="17" fillId="5" borderId="0" applyNumberFormat="0" applyBorder="0" applyAlignment="0" applyProtection="0"/>
    <xf numFmtId="0" fontId="4" fillId="5" borderId="7" applyNumberFormat="0" applyFont="0" applyAlignment="0" applyProtection="0"/>
    <xf numFmtId="0" fontId="18" fillId="17" borderId="8" applyNumberFormat="0" applyAlignment="0" applyProtection="0"/>
    <xf numFmtId="9" fontId="1"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cellStyleXfs>
  <cellXfs count="94">
    <xf numFmtId="0" fontId="0" fillId="0" borderId="0" xfId="0"/>
    <xf numFmtId="0" fontId="26" fillId="0" borderId="0" xfId="0" applyFont="1" applyAlignment="1" applyProtection="1">
      <alignment vertical="center"/>
      <protection locked="0"/>
    </xf>
    <xf numFmtId="0" fontId="27" fillId="0" borderId="0" xfId="0" applyFont="1" applyAlignment="1" applyProtection="1">
      <alignment vertical="center"/>
      <protection locked="0"/>
    </xf>
    <xf numFmtId="0" fontId="28" fillId="0" borderId="0" xfId="0" applyFont="1"/>
    <xf numFmtId="0" fontId="28" fillId="0" borderId="0" xfId="0" applyFont="1" applyAlignment="1">
      <alignment horizontal="right" vertical="center"/>
    </xf>
    <xf numFmtId="0" fontId="29" fillId="0" borderId="0" xfId="0" applyFont="1" applyAlignment="1" applyProtection="1">
      <alignment vertical="center"/>
      <protection locked="0"/>
    </xf>
    <xf numFmtId="0" fontId="30" fillId="0" borderId="0" xfId="0" applyFont="1" applyProtection="1">
      <protection locked="0"/>
    </xf>
    <xf numFmtId="0" fontId="31" fillId="20" borderId="0" xfId="34" applyNumberFormat="1" applyFont="1" applyFill="1" applyAlignment="1" applyProtection="1">
      <alignment horizontal="right"/>
      <protection locked="0"/>
    </xf>
    <xf numFmtId="0" fontId="32" fillId="0" borderId="0" xfId="0" applyFont="1" applyProtection="1">
      <protection locked="0"/>
    </xf>
    <xf numFmtId="0" fontId="28" fillId="20" borderId="0" xfId="0" applyFont="1" applyFill="1"/>
    <xf numFmtId="0" fontId="33" fillId="0" borderId="0" xfId="34" applyFont="1" applyAlignment="1" applyProtection="1">
      <alignment horizontal="left"/>
    </xf>
    <xf numFmtId="0" fontId="28" fillId="0" borderId="21" xfId="0" applyFont="1" applyBorder="1" applyAlignment="1" applyProtection="1">
      <alignment horizontal="center" vertical="center"/>
      <protection locked="0"/>
    </xf>
    <xf numFmtId="165" fontId="34" fillId="0" borderId="15" xfId="0" applyNumberFormat="1" applyFont="1" applyBorder="1" applyAlignment="1">
      <alignment horizontal="center" vertical="center" shrinkToFit="1"/>
    </xf>
    <xf numFmtId="165" fontId="34" fillId="0" borderId="13" xfId="0" applyNumberFormat="1" applyFont="1" applyBorder="1" applyAlignment="1">
      <alignment horizontal="center" vertical="center" shrinkToFit="1"/>
    </xf>
    <xf numFmtId="165" fontId="34" fillId="0" borderId="16" xfId="0" applyNumberFormat="1" applyFont="1" applyBorder="1" applyAlignment="1">
      <alignment horizontal="center" vertical="center" shrinkToFit="1"/>
    </xf>
    <xf numFmtId="0" fontId="35" fillId="0" borderId="17" xfId="0" applyFont="1" applyBorder="1" applyAlignment="1">
      <alignment horizontal="left" vertical="center"/>
    </xf>
    <xf numFmtId="0" fontId="35" fillId="0" borderId="17" xfId="0" applyFont="1" applyBorder="1" applyAlignment="1">
      <alignment horizontal="center" vertical="center" wrapText="1"/>
    </xf>
    <xf numFmtId="0" fontId="36" fillId="0" borderId="17" xfId="0" applyFont="1" applyBorder="1" applyAlignment="1">
      <alignment horizontal="center" vertical="center" wrapText="1"/>
    </xf>
    <xf numFmtId="0" fontId="35" fillId="0" borderId="17" xfId="0" applyFont="1" applyBorder="1" applyAlignment="1">
      <alignment horizontal="center" vertical="center"/>
    </xf>
    <xf numFmtId="0" fontId="30" fillId="0" borderId="18"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37" fillId="23" borderId="14" xfId="0" applyFont="1" applyFill="1" applyBorder="1" applyAlignment="1">
      <alignment horizontal="left" vertical="center"/>
    </xf>
    <xf numFmtId="0" fontId="37" fillId="23" borderId="14" xfId="0" applyFont="1" applyFill="1" applyBorder="1" applyAlignment="1">
      <alignment vertical="center"/>
    </xf>
    <xf numFmtId="0" fontId="30" fillId="23" borderId="14" xfId="0" applyFont="1" applyFill="1" applyBorder="1" applyAlignment="1">
      <alignment vertical="center"/>
    </xf>
    <xf numFmtId="0" fontId="30" fillId="23" borderId="14" xfId="0" applyFont="1" applyFill="1" applyBorder="1" applyAlignment="1">
      <alignment horizontal="center" vertical="center"/>
    </xf>
    <xf numFmtId="164" fontId="30" fillId="23" borderId="14" xfId="0" applyNumberFormat="1" applyFont="1" applyFill="1" applyBorder="1" applyAlignment="1">
      <alignment horizontal="right" vertical="center"/>
    </xf>
    <xf numFmtId="164" fontId="30" fillId="23" borderId="14" xfId="0" applyNumberFormat="1" applyFont="1" applyFill="1" applyBorder="1" applyAlignment="1">
      <alignment horizontal="center" vertical="center"/>
    </xf>
    <xf numFmtId="1" fontId="30" fillId="23" borderId="14" xfId="40" applyNumberFormat="1" applyFont="1" applyFill="1" applyBorder="1" applyAlignment="1" applyProtection="1">
      <alignment horizontal="center" vertical="center"/>
    </xf>
    <xf numFmtId="9" fontId="30" fillId="23" borderId="14" xfId="40" applyFont="1" applyFill="1" applyBorder="1" applyAlignment="1" applyProtection="1">
      <alignment horizontal="center" vertical="center"/>
    </xf>
    <xf numFmtId="1" fontId="30" fillId="23" borderId="14" xfId="0" applyNumberFormat="1" applyFont="1" applyFill="1" applyBorder="1" applyAlignment="1">
      <alignment horizontal="center" vertical="center"/>
    </xf>
    <xf numFmtId="1" fontId="38" fillId="23" borderId="14" xfId="0" applyNumberFormat="1" applyFont="1" applyFill="1" applyBorder="1" applyAlignment="1">
      <alignment horizontal="center" vertical="center"/>
    </xf>
    <xf numFmtId="0" fontId="30" fillId="23" borderId="14" xfId="0" applyFont="1" applyFill="1" applyBorder="1" applyAlignment="1">
      <alignment horizontal="left" vertical="center"/>
    </xf>
    <xf numFmtId="0" fontId="30" fillId="23" borderId="10" xfId="0" applyFont="1" applyFill="1" applyBorder="1" applyAlignment="1">
      <alignment vertical="center"/>
    </xf>
    <xf numFmtId="0" fontId="30" fillId="0" borderId="10" xfId="0" applyFont="1" applyBorder="1" applyAlignment="1">
      <alignment horizontal="left" vertical="center"/>
    </xf>
    <xf numFmtId="0" fontId="30" fillId="0" borderId="10" xfId="0" applyFont="1" applyBorder="1" applyAlignment="1">
      <alignment vertical="center" wrapText="1"/>
    </xf>
    <xf numFmtId="0" fontId="30" fillId="0" borderId="10" xfId="0" applyFont="1" applyBorder="1" applyAlignment="1">
      <alignment vertical="center"/>
    </xf>
    <xf numFmtId="0" fontId="39" fillId="0" borderId="12" xfId="0" applyFont="1" applyBorder="1" applyAlignment="1">
      <alignment horizontal="center" vertical="center"/>
    </xf>
    <xf numFmtId="164" fontId="39" fillId="24" borderId="12" xfId="0" applyNumberFormat="1" applyFont="1" applyFill="1" applyBorder="1" applyAlignment="1">
      <alignment horizontal="center" vertical="center"/>
    </xf>
    <xf numFmtId="164" fontId="39" fillId="0" borderId="12" xfId="0" applyNumberFormat="1" applyFont="1" applyBorder="1" applyAlignment="1">
      <alignment horizontal="center" vertical="center"/>
    </xf>
    <xf numFmtId="1" fontId="39" fillId="25" borderId="12" xfId="0" applyNumberFormat="1" applyFont="1" applyFill="1" applyBorder="1" applyAlignment="1">
      <alignment horizontal="center" vertical="center"/>
    </xf>
    <xf numFmtId="9" fontId="39" fillId="25" borderId="12" xfId="40" applyFont="1" applyFill="1" applyBorder="1" applyAlignment="1" applyProtection="1">
      <alignment horizontal="center" vertical="center"/>
    </xf>
    <xf numFmtId="1" fontId="39" fillId="0" borderId="12" xfId="0" applyNumberFormat="1" applyFont="1" applyBorder="1" applyAlignment="1">
      <alignment horizontal="center" vertical="center"/>
    </xf>
    <xf numFmtId="1" fontId="40" fillId="0" borderId="12" xfId="0" applyNumberFormat="1" applyFont="1" applyBorder="1" applyAlignment="1">
      <alignment horizontal="center" vertical="center"/>
    </xf>
    <xf numFmtId="9" fontId="30" fillId="0" borderId="10" xfId="0" applyNumberFormat="1" applyFont="1" applyBorder="1" applyAlignment="1">
      <alignment horizontal="left" vertical="center"/>
    </xf>
    <xf numFmtId="0" fontId="37" fillId="23" borderId="10" xfId="0" applyFont="1" applyFill="1" applyBorder="1" applyAlignment="1">
      <alignment horizontal="left" vertical="center"/>
    </xf>
    <xf numFmtId="0" fontId="37" fillId="23" borderId="10" xfId="0" applyFont="1" applyFill="1" applyBorder="1" applyAlignment="1">
      <alignment vertical="center"/>
    </xf>
    <xf numFmtId="0" fontId="30" fillId="23" borderId="10" xfId="0" applyFont="1" applyFill="1" applyBorder="1" applyAlignment="1">
      <alignment horizontal="center" vertical="center"/>
    </xf>
    <xf numFmtId="1" fontId="30" fillId="23" borderId="10" xfId="40" applyNumberFormat="1" applyFont="1" applyFill="1" applyBorder="1" applyAlignment="1" applyProtection="1">
      <alignment horizontal="center" vertical="center"/>
    </xf>
    <xf numFmtId="9" fontId="30" fillId="23" borderId="10" xfId="40" applyFont="1" applyFill="1" applyBorder="1" applyAlignment="1" applyProtection="1">
      <alignment horizontal="center" vertical="center"/>
    </xf>
    <xf numFmtId="1" fontId="30" fillId="23" borderId="10" xfId="0" applyNumberFormat="1" applyFont="1" applyFill="1" applyBorder="1" applyAlignment="1">
      <alignment horizontal="center" vertical="center"/>
    </xf>
    <xf numFmtId="1" fontId="38" fillId="23" borderId="10" xfId="0" applyNumberFormat="1" applyFont="1" applyFill="1" applyBorder="1" applyAlignment="1">
      <alignment horizontal="center" vertical="center"/>
    </xf>
    <xf numFmtId="0" fontId="30" fillId="23" borderId="10" xfId="0" applyFont="1" applyFill="1" applyBorder="1" applyAlignment="1">
      <alignment horizontal="left" vertical="center"/>
    </xf>
    <xf numFmtId="0" fontId="41" fillId="0" borderId="10" xfId="0" applyFont="1" applyBorder="1" applyAlignment="1">
      <alignment vertical="center"/>
    </xf>
    <xf numFmtId="0" fontId="30" fillId="0" borderId="10" xfId="0" applyFont="1" applyBorder="1" applyAlignment="1">
      <alignment horizontal="center" vertical="center"/>
    </xf>
    <xf numFmtId="0" fontId="41" fillId="0" borderId="10" xfId="0" applyFont="1" applyBorder="1" applyAlignment="1">
      <alignment horizontal="center" vertical="center"/>
    </xf>
    <xf numFmtId="1" fontId="30" fillId="0" borderId="10" xfId="40" applyNumberFormat="1" applyFont="1" applyFill="1" applyBorder="1" applyAlignment="1" applyProtection="1">
      <alignment horizontal="center" vertical="center"/>
    </xf>
    <xf numFmtId="9" fontId="30" fillId="0" borderId="10" xfId="40" applyFont="1" applyFill="1" applyBorder="1" applyAlignment="1" applyProtection="1">
      <alignment horizontal="center" vertical="center"/>
    </xf>
    <xf numFmtId="1" fontId="30" fillId="0" borderId="10" xfId="0" applyNumberFormat="1" applyFont="1" applyBorder="1" applyAlignment="1">
      <alignment horizontal="center" vertical="center"/>
    </xf>
    <xf numFmtId="1" fontId="38" fillId="0" borderId="10" xfId="0" applyNumberFormat="1" applyFont="1" applyBorder="1" applyAlignment="1">
      <alignment horizontal="center" vertical="center"/>
    </xf>
    <xf numFmtId="0" fontId="30" fillId="0" borderId="0" xfId="0" applyFont="1" applyAlignment="1">
      <alignment vertical="center"/>
    </xf>
    <xf numFmtId="0" fontId="42" fillId="22" borderId="0" xfId="0" applyFont="1" applyFill="1" applyAlignment="1">
      <alignment vertical="center"/>
    </xf>
    <xf numFmtId="0" fontId="28" fillId="23" borderId="0" xfId="0" applyFont="1" applyFill="1" applyAlignment="1">
      <alignment vertical="center"/>
    </xf>
    <xf numFmtId="0" fontId="43" fillId="22" borderId="0" xfId="0" applyFont="1" applyFill="1" applyAlignment="1">
      <alignment vertical="center"/>
    </xf>
    <xf numFmtId="0" fontId="43" fillId="22" borderId="0" xfId="0" applyFont="1" applyFill="1" applyAlignment="1">
      <alignment horizontal="center" vertical="center"/>
    </xf>
    <xf numFmtId="0" fontId="34" fillId="23" borderId="0" xfId="0" applyFont="1" applyFill="1" applyAlignment="1">
      <alignment vertical="center"/>
    </xf>
    <xf numFmtId="0" fontId="38" fillId="23" borderId="0" xfId="0" applyFont="1" applyFill="1" applyAlignment="1">
      <alignment vertical="center"/>
    </xf>
    <xf numFmtId="0" fontId="34" fillId="0" borderId="0" xfId="0" applyFont="1" applyAlignment="1">
      <alignment vertical="center"/>
    </xf>
    <xf numFmtId="0" fontId="39" fillId="22" borderId="0" xfId="0" applyFont="1" applyFill="1" applyAlignment="1">
      <alignment vertical="center"/>
    </xf>
    <xf numFmtId="0" fontId="30" fillId="23" borderId="0" xfId="0" applyFont="1" applyFill="1" applyAlignment="1">
      <alignment vertical="center"/>
    </xf>
    <xf numFmtId="0" fontId="30" fillId="23" borderId="0" xfId="0" applyFont="1" applyFill="1" applyAlignment="1">
      <alignment horizontal="center" vertical="center"/>
    </xf>
    <xf numFmtId="0" fontId="37" fillId="0" borderId="10" xfId="0" applyFont="1" applyBorder="1" applyAlignment="1">
      <alignment horizontal="left" vertical="center"/>
    </xf>
    <xf numFmtId="0" fontId="44" fillId="21" borderId="11" xfId="0" applyFont="1" applyFill="1" applyBorder="1" applyAlignment="1">
      <alignment vertical="center"/>
    </xf>
    <xf numFmtId="0" fontId="39" fillId="21" borderId="11" xfId="0" applyFont="1" applyFill="1" applyBorder="1" applyAlignment="1">
      <alignment vertical="center"/>
    </xf>
    <xf numFmtId="0" fontId="39" fillId="0" borderId="12" xfId="0" quotePrefix="1" applyFont="1" applyBorder="1" applyAlignment="1">
      <alignment horizontal="center" vertical="center"/>
    </xf>
    <xf numFmtId="0" fontId="39" fillId="0" borderId="12" xfId="0" applyFont="1" applyBorder="1" applyAlignment="1">
      <alignment vertical="center"/>
    </xf>
    <xf numFmtId="0" fontId="39" fillId="0" borderId="12" xfId="0" applyFont="1" applyBorder="1" applyAlignment="1">
      <alignment horizontal="left" vertical="center"/>
    </xf>
    <xf numFmtId="0" fontId="33" fillId="0" borderId="0" xfId="34" applyNumberFormat="1" applyFont="1" applyFill="1" applyBorder="1" applyAlignment="1" applyProtection="1"/>
    <xf numFmtId="0" fontId="28" fillId="0" borderId="0" xfId="0" applyFont="1" applyProtection="1">
      <protection locked="0"/>
    </xf>
    <xf numFmtId="167" fontId="39" fillId="24" borderId="12" xfId="0" applyNumberFormat="1" applyFont="1" applyFill="1" applyBorder="1" applyAlignment="1">
      <alignment horizontal="center" vertical="center"/>
    </xf>
    <xf numFmtId="167" fontId="39" fillId="0" borderId="12" xfId="0" applyNumberFormat="1" applyFont="1" applyBorder="1" applyAlignment="1">
      <alignment horizontal="center" vertical="center"/>
    </xf>
    <xf numFmtId="167" fontId="30" fillId="23" borderId="10" xfId="0" applyNumberFormat="1" applyFont="1" applyFill="1" applyBorder="1" applyAlignment="1">
      <alignment horizontal="center" vertical="center"/>
    </xf>
    <xf numFmtId="0" fontId="46" fillId="0" borderId="10" xfId="0" applyFont="1" applyBorder="1" applyAlignment="1">
      <alignment horizontal="left" vertical="center"/>
    </xf>
    <xf numFmtId="0" fontId="30" fillId="26" borderId="10" xfId="0" applyFont="1" applyFill="1" applyBorder="1" applyAlignment="1">
      <alignment vertical="center" wrapText="1"/>
    </xf>
    <xf numFmtId="0" fontId="30" fillId="27" borderId="10" xfId="0" applyFont="1" applyFill="1" applyBorder="1" applyAlignment="1">
      <alignment vertical="center" wrapText="1"/>
    </xf>
    <xf numFmtId="9" fontId="39" fillId="25" borderId="12" xfId="0" applyNumberFormat="1" applyFont="1" applyFill="1" applyBorder="1" applyAlignment="1">
      <alignment horizontal="center" vertical="center"/>
    </xf>
    <xf numFmtId="0" fontId="29" fillId="0" borderId="15" xfId="0" applyFont="1" applyBorder="1" applyAlignment="1">
      <alignment horizontal="center" vertical="center"/>
    </xf>
    <xf numFmtId="0" fontId="29" fillId="0" borderId="13" xfId="0" applyFont="1" applyBorder="1" applyAlignment="1">
      <alignment horizontal="center" vertical="center"/>
    </xf>
    <xf numFmtId="0" fontId="29" fillId="0" borderId="16" xfId="0" applyFont="1" applyBorder="1" applyAlignment="1">
      <alignment horizontal="center" vertical="center"/>
    </xf>
    <xf numFmtId="166" fontId="28" fillId="0" borderId="15" xfId="0" applyNumberFormat="1" applyFont="1" applyBorder="1" applyAlignment="1">
      <alignment horizontal="center" vertical="center"/>
    </xf>
    <xf numFmtId="166" fontId="28" fillId="0" borderId="13" xfId="0" applyNumberFormat="1" applyFont="1" applyBorder="1" applyAlignment="1">
      <alignment horizontal="center" vertical="center"/>
    </xf>
    <xf numFmtId="166" fontId="28" fillId="0" borderId="16" xfId="0" applyNumberFormat="1" applyFont="1" applyBorder="1" applyAlignment="1">
      <alignment horizontal="center" vertical="center"/>
    </xf>
    <xf numFmtId="0" fontId="45" fillId="0" borderId="0" xfId="34" applyFont="1" applyBorder="1" applyAlignment="1" applyProtection="1">
      <alignment horizontal="left" vertical="center"/>
    </xf>
    <xf numFmtId="167" fontId="28" fillId="0" borderId="21" xfId="0" applyNumberFormat="1" applyFont="1" applyBorder="1" applyAlignment="1" applyProtection="1">
      <alignment horizontal="center" vertical="center" shrinkToFit="1"/>
      <protection locked="0"/>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12">
    <dxf>
      <border>
        <left style="thin">
          <color rgb="FFC00000"/>
        </left>
        <right style="thin">
          <color rgb="FFC00000"/>
        </right>
        <vertical/>
        <horizontal/>
      </border>
    </dxf>
    <dxf>
      <fill>
        <patternFill>
          <bgColor rgb="FF0070C0"/>
        </patternFill>
      </fill>
    </dxf>
    <dxf>
      <fill>
        <patternFill>
          <bgColor theme="0" tint="-0.499984740745262"/>
        </patternFill>
      </fill>
    </dxf>
    <dxf>
      <fill>
        <patternFill>
          <bgColor rgb="FF0070C0"/>
        </patternFill>
      </fill>
    </dxf>
    <dxf>
      <fill>
        <patternFill>
          <bgColor theme="0" tint="-0.499984740745262"/>
        </patternFill>
      </fill>
    </dxf>
    <dxf>
      <border>
        <left style="thin">
          <color rgb="FFC00000"/>
        </left>
        <right style="thin">
          <color rgb="FFC00000"/>
        </right>
        <vertical/>
        <horizontal/>
      </border>
    </dxf>
    <dxf>
      <fill>
        <patternFill>
          <bgColor rgb="FF0070C0"/>
        </patternFill>
      </fill>
    </dxf>
    <dxf>
      <fill>
        <patternFill>
          <bgColor theme="0" tint="-0.499984740745262"/>
        </patternFill>
      </fill>
    </dxf>
    <dxf>
      <fill>
        <patternFill>
          <bgColor rgb="FF0070C0"/>
        </patternFill>
      </fill>
    </dxf>
    <dxf>
      <fill>
        <patternFill>
          <bgColor theme="0" tint="-0.499984740745262"/>
        </patternFill>
      </fill>
    </dxf>
    <dxf>
      <border>
        <left style="thin">
          <color rgb="FFC00000"/>
        </left>
        <right style="thin">
          <color rgb="FFC00000"/>
        </right>
        <vertical/>
        <horizontal/>
      </border>
    </dxf>
    <dxf>
      <font>
        <color theme="0"/>
      </font>
      <fill>
        <patternFill>
          <b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99"/>
      <rgbColor rgb="000000FF"/>
      <rgbColor rgb="00FFFF00"/>
      <rgbColor rgb="00DE3018"/>
      <rgbColor rgb="0053D4C9"/>
      <rgbColor rgb="006B0C00"/>
      <rgbColor rgb="00006500"/>
      <rgbColor rgb="00182C63"/>
      <rgbColor rgb="00819C00"/>
      <rgbColor rgb="00C9B783"/>
      <rgbColor rgb="00007F74"/>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6699FF"/>
      <rgbColor rgb="00CCECFF"/>
      <rgbColor rgb="00D6F4D9"/>
      <rgbColor rgb="00FFFFCC"/>
      <rgbColor rgb="0099CCFF"/>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FFCCCC"/>
      <color rgb="FFFF9900"/>
      <color rgb="FF91D0FF"/>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22" fmlaLink="$H$4" horiz="1" max="100" min="1" page="0"/>
</file>

<file path=xl/drawings/drawing1.xml><?xml version="1.0" encoding="utf-8"?>
<xdr:wsDr xmlns:xdr="http://schemas.openxmlformats.org/drawingml/2006/spreadsheetDrawing" xmlns:a="http://schemas.openxmlformats.org/drawingml/2006/main">
  <xdr:twoCellAnchor editAs="absolute">
    <xdr:from>
      <xdr:col>5</xdr:col>
      <xdr:colOff>144966</xdr:colOff>
      <xdr:row>5</xdr:row>
      <xdr:rowOff>116205</xdr:rowOff>
    </xdr:from>
    <xdr:to>
      <xdr:col>18</xdr:col>
      <xdr:colOff>7918</xdr:colOff>
      <xdr:row>9</xdr:row>
      <xdr:rowOff>173778</xdr:rowOff>
    </xdr:to>
    <xdr:sp macro="" textlink="">
      <xdr:nvSpPr>
        <xdr:cNvPr id="8236" name="Text Box 44" hidden="1">
          <a:extLst>
            <a:ext uri="{FF2B5EF4-FFF2-40B4-BE49-F238E27FC236}">
              <a16:creationId xmlns:a16="http://schemas.microsoft.com/office/drawing/2014/main" id="{00000000-0008-0000-0000-00002C200000}"/>
            </a:ext>
          </a:extLst>
        </xdr:cNvPr>
        <xdr:cNvSpPr txBox="1">
          <a:spLocks noChangeArrowheads="1"/>
        </xdr:cNvSpPr>
      </xdr:nvSpPr>
      <xdr:spPr bwMode="auto">
        <a:xfrm>
          <a:off x="4953000" y="1371600"/>
          <a:ext cx="3419475" cy="110490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mc:AlternateContent xmlns:mc="http://schemas.openxmlformats.org/markup-compatibility/2006">
    <mc:Choice xmlns:a14="http://schemas.microsoft.com/office/drawing/2010/main" Requires="a14">
      <xdr:twoCellAnchor editAs="oneCell">
        <xdr:from>
          <xdr:col>9</xdr:col>
          <xdr:colOff>99060</xdr:colOff>
          <xdr:row>1</xdr:row>
          <xdr:rowOff>121920</xdr:rowOff>
        </xdr:from>
        <xdr:to>
          <xdr:col>27</xdr:col>
          <xdr:colOff>121920</xdr:colOff>
          <xdr:row>2</xdr:row>
          <xdr:rowOff>121920</xdr:rowOff>
        </xdr:to>
        <xdr:sp macro="" textlink="">
          <xdr:nvSpPr>
            <xdr:cNvPr id="8238" name="Scroll Bar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theme/theme1.xml><?xml version="1.0" encoding="utf-8"?>
<a:theme xmlns:a="http://schemas.openxmlformats.org/drawingml/2006/main" name="Office Theme">
  <a:themeElements>
    <a:clrScheme name="v42-Gantt">
      <a:dk1>
        <a:sysClr val="windowText" lastClr="000000"/>
      </a:dk1>
      <a:lt1>
        <a:sysClr val="window" lastClr="FFFFFF"/>
      </a:lt1>
      <a:dk2>
        <a:srgbClr val="3B8741"/>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omastc.com/" TargetMode="External"/><Relationship Id="rId6" Type="http://schemas.openxmlformats.org/officeDocument/2006/relationships/comments" Target="../comments1.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OS102"/>
  <sheetViews>
    <sheetView showGridLines="0" tabSelected="1" zoomScale="104" zoomScaleNormal="70" zoomScaleSheetLayoutView="108" workbookViewId="0">
      <pane xSplit="10" ySplit="8" topLeftCell="GF28" activePane="bottomRight" state="frozen"/>
      <selection pane="topRight" activeCell="K1" sqref="K1"/>
      <selection pane="bottomLeft" activeCell="A9" sqref="A9"/>
      <selection pane="bottomRight" activeCell="B45" sqref="B45"/>
    </sheetView>
  </sheetViews>
  <sheetFormatPr defaultColWidth="9.109375" defaultRowHeight="14.4" x14ac:dyDescent="0.3"/>
  <cols>
    <col min="1" max="1" width="8.33203125" style="3" customWidth="1"/>
    <col min="2" max="2" width="35" style="3" customWidth="1"/>
    <col min="3" max="3" width="14" style="3" customWidth="1"/>
    <col min="4" max="4" width="6.88671875" style="3" hidden="1" customWidth="1"/>
    <col min="5" max="5" width="14.109375" style="3" customWidth="1"/>
    <col min="6" max="6" width="13.6640625" style="3" bestFit="1" customWidth="1"/>
    <col min="7" max="7" width="6" style="3" customWidth="1"/>
    <col min="8" max="8" width="6.6640625" style="3" customWidth="1"/>
    <col min="9" max="9" width="6.44140625" style="3" customWidth="1"/>
    <col min="10" max="10" width="1.88671875" style="3" customWidth="1"/>
    <col min="11" max="311" width="2.44140625" style="3" customWidth="1"/>
    <col min="312" max="16384" width="9.109375" style="3"/>
  </cols>
  <sheetData>
    <row r="1" spans="1:311" ht="30" customHeight="1" x14ac:dyDescent="0.3">
      <c r="A1" s="1" t="s">
        <v>39</v>
      </c>
      <c r="B1" s="2"/>
      <c r="C1" s="2"/>
      <c r="D1" s="2"/>
      <c r="E1" s="2"/>
      <c r="F1" s="2"/>
      <c r="I1" s="4"/>
      <c r="K1" s="92" t="s">
        <v>17</v>
      </c>
      <c r="L1" s="92"/>
      <c r="M1" s="92"/>
      <c r="N1" s="92"/>
      <c r="O1" s="92"/>
      <c r="P1" s="92"/>
      <c r="Q1" s="92"/>
      <c r="R1" s="92"/>
      <c r="S1" s="92"/>
      <c r="T1" s="92"/>
      <c r="U1" s="92"/>
      <c r="V1" s="92"/>
      <c r="W1" s="92"/>
      <c r="X1" s="92"/>
      <c r="Y1" s="92"/>
      <c r="Z1" s="92"/>
      <c r="AA1" s="92"/>
      <c r="AB1" s="92"/>
      <c r="AC1" s="92"/>
      <c r="AD1" s="92"/>
      <c r="AE1" s="92"/>
    </row>
    <row r="2" spans="1:311" ht="18" customHeight="1" x14ac:dyDescent="0.3">
      <c r="A2" s="5" t="s">
        <v>40</v>
      </c>
      <c r="B2" s="6"/>
      <c r="C2" s="6"/>
      <c r="D2" s="7"/>
      <c r="E2" s="8"/>
      <c r="F2" s="8"/>
      <c r="H2" s="9"/>
    </row>
    <row r="3" spans="1:311" ht="15" x14ac:dyDescent="0.3">
      <c r="A3" s="5"/>
      <c r="H3" s="9"/>
      <c r="K3" s="10"/>
      <c r="L3" s="10"/>
      <c r="M3" s="10"/>
      <c r="N3" s="10"/>
      <c r="O3" s="10"/>
      <c r="P3" s="10"/>
      <c r="Q3" s="10"/>
      <c r="R3" s="10"/>
      <c r="S3" s="10"/>
      <c r="T3" s="10"/>
      <c r="U3" s="10"/>
      <c r="V3" s="10"/>
      <c r="W3" s="10"/>
      <c r="X3" s="10"/>
      <c r="Y3" s="10"/>
      <c r="Z3" s="10"/>
      <c r="AA3" s="10"/>
    </row>
    <row r="4" spans="1:311" ht="17.25" customHeight="1" x14ac:dyDescent="0.3">
      <c r="B4" s="4" t="s">
        <v>14</v>
      </c>
      <c r="C4" s="93">
        <v>45719</v>
      </c>
      <c r="D4" s="93"/>
      <c r="E4" s="93"/>
      <c r="G4" s="4" t="s">
        <v>13</v>
      </c>
      <c r="H4" s="11">
        <v>1</v>
      </c>
      <c r="K4" s="86" t="str">
        <f>"Week "&amp;(K6-($C$4-WEEKDAY($C$4,1)+2))/7+1</f>
        <v>Week 1</v>
      </c>
      <c r="L4" s="87"/>
      <c r="M4" s="87"/>
      <c r="N4" s="87"/>
      <c r="O4" s="87"/>
      <c r="P4" s="87"/>
      <c r="Q4" s="88"/>
      <c r="R4" s="86" t="str">
        <f>"Week "&amp;(R6-($C$4-WEEKDAY($C$4,1)+2))/7+1</f>
        <v>Week 2</v>
      </c>
      <c r="S4" s="87"/>
      <c r="T4" s="87"/>
      <c r="U4" s="87"/>
      <c r="V4" s="87"/>
      <c r="W4" s="87"/>
      <c r="X4" s="88"/>
      <c r="Y4" s="86" t="str">
        <f>"Week "&amp;(Y6-($C$4-WEEKDAY($C$4,1)+2))/7+1</f>
        <v>Week 3</v>
      </c>
      <c r="Z4" s="87"/>
      <c r="AA4" s="87"/>
      <c r="AB4" s="87"/>
      <c r="AC4" s="87"/>
      <c r="AD4" s="87"/>
      <c r="AE4" s="88"/>
      <c r="AF4" s="86" t="str">
        <f>"Week "&amp;(AF6-($C$4-WEEKDAY($C$4,1)+2))/7+1</f>
        <v>Week 4</v>
      </c>
      <c r="AG4" s="87"/>
      <c r="AH4" s="87"/>
      <c r="AI4" s="87"/>
      <c r="AJ4" s="87"/>
      <c r="AK4" s="87"/>
      <c r="AL4" s="88"/>
      <c r="AM4" s="86" t="str">
        <f>"Week "&amp;(AM6-($C$4-WEEKDAY($C$4,1)+2))/7+1</f>
        <v>Week 5</v>
      </c>
      <c r="AN4" s="87"/>
      <c r="AO4" s="87"/>
      <c r="AP4" s="87"/>
      <c r="AQ4" s="87"/>
      <c r="AR4" s="87"/>
      <c r="AS4" s="88"/>
      <c r="AT4" s="86" t="str">
        <f>"Week "&amp;(AT6-($C$4-WEEKDAY($C$4,1)+2))/7+1</f>
        <v>Week 6</v>
      </c>
      <c r="AU4" s="87"/>
      <c r="AV4" s="87"/>
      <c r="AW4" s="87"/>
      <c r="AX4" s="87"/>
      <c r="AY4" s="87"/>
      <c r="AZ4" s="88"/>
      <c r="BA4" s="86" t="str">
        <f>"Week "&amp;(BA6-($C$4-WEEKDAY($C$4,1)+2))/7+1</f>
        <v>Week 7</v>
      </c>
      <c r="BB4" s="87"/>
      <c r="BC4" s="87"/>
      <c r="BD4" s="87"/>
      <c r="BE4" s="87"/>
      <c r="BF4" s="87"/>
      <c r="BG4" s="88"/>
      <c r="BH4" s="86" t="str">
        <f>"Week "&amp;(BH6-($C$4-WEEKDAY($C$4,1)+2))/7+1</f>
        <v>Week 8</v>
      </c>
      <c r="BI4" s="87"/>
      <c r="BJ4" s="87"/>
      <c r="BK4" s="87"/>
      <c r="BL4" s="87"/>
      <c r="BM4" s="87"/>
      <c r="BN4" s="88"/>
      <c r="BO4" s="86" t="str">
        <f>"Week "&amp;(BO6-($C$4-WEEKDAY($C$4,1)+2))/7+1</f>
        <v>Week 9</v>
      </c>
      <c r="BP4" s="87"/>
      <c r="BQ4" s="87"/>
      <c r="BR4" s="87"/>
      <c r="BS4" s="87"/>
      <c r="BT4" s="87"/>
      <c r="BU4" s="88"/>
      <c r="BV4" s="86" t="str">
        <f>"Week "&amp;(BV6-($C$4-WEEKDAY($C$4,1)+2))/7+1</f>
        <v>Week 10</v>
      </c>
      <c r="BW4" s="87"/>
      <c r="BX4" s="87"/>
      <c r="BY4" s="87"/>
      <c r="BZ4" s="87"/>
      <c r="CA4" s="87"/>
      <c r="CB4" s="88"/>
      <c r="CC4" s="86" t="str">
        <f>"Week "&amp;(CC6-($C$4-WEEKDAY($C$4,1)+2))/7+1</f>
        <v>Week 11</v>
      </c>
      <c r="CD4" s="87"/>
      <c r="CE4" s="87"/>
      <c r="CF4" s="87"/>
      <c r="CG4" s="87"/>
      <c r="CH4" s="87"/>
      <c r="CI4" s="88"/>
      <c r="CJ4" s="86" t="str">
        <f>"Week "&amp;(CJ6-($C$4-WEEKDAY($C$4,1)+2))/7+1</f>
        <v>Week 12</v>
      </c>
      <c r="CK4" s="87"/>
      <c r="CL4" s="87"/>
      <c r="CM4" s="87"/>
      <c r="CN4" s="87"/>
      <c r="CO4" s="87"/>
      <c r="CP4" s="88"/>
      <c r="CQ4" s="86" t="str">
        <f>"Week "&amp;(CQ6-($C$4-WEEKDAY($C$4,1)+2))/7+1</f>
        <v>Week 13</v>
      </c>
      <c r="CR4" s="87"/>
      <c r="CS4" s="87"/>
      <c r="CT4" s="87"/>
      <c r="CU4" s="87"/>
      <c r="CV4" s="87"/>
      <c r="CW4" s="88"/>
      <c r="CX4" s="86" t="str">
        <f>"Week "&amp;(CX6-($C$4-WEEKDAY($C$4,1)+2))/7+1</f>
        <v>Week 14</v>
      </c>
      <c r="CY4" s="87"/>
      <c r="CZ4" s="87"/>
      <c r="DA4" s="87"/>
      <c r="DB4" s="87"/>
      <c r="DC4" s="87"/>
      <c r="DD4" s="88"/>
      <c r="DE4" s="86" t="str">
        <f>"Week "&amp;(DE6-($C$4-WEEKDAY($C$4,1)+2))/7+1</f>
        <v>Week 15</v>
      </c>
      <c r="DF4" s="87"/>
      <c r="DG4" s="87"/>
      <c r="DH4" s="87"/>
      <c r="DI4" s="87"/>
      <c r="DJ4" s="87"/>
      <c r="DK4" s="88"/>
      <c r="DL4" s="86" t="str">
        <f>"Week "&amp;(DL6-($C$4-WEEKDAY($C$4,1)+2))/7+1</f>
        <v>Week 16</v>
      </c>
      <c r="DM4" s="87"/>
      <c r="DN4" s="87"/>
      <c r="DO4" s="87"/>
      <c r="DP4" s="87"/>
      <c r="DQ4" s="87"/>
      <c r="DR4" s="88"/>
      <c r="DS4" s="86" t="str">
        <f>"Week "&amp;(DS6-($C$4-WEEKDAY($C$4,1)+2))/7+1</f>
        <v>Week 17</v>
      </c>
      <c r="DT4" s="87"/>
      <c r="DU4" s="87"/>
      <c r="DV4" s="87"/>
      <c r="DW4" s="87"/>
      <c r="DX4" s="87"/>
      <c r="DY4" s="88"/>
      <c r="DZ4" s="86" t="str">
        <f>"Week "&amp;(DZ6-($C$4-WEEKDAY($C$4,1)+2))/7+1</f>
        <v>Week 18</v>
      </c>
      <c r="EA4" s="87"/>
      <c r="EB4" s="87"/>
      <c r="EC4" s="87"/>
      <c r="ED4" s="87"/>
      <c r="EE4" s="87"/>
      <c r="EF4" s="88"/>
      <c r="EG4" s="86" t="str">
        <f>"Week "&amp;(EG6-($C$4-WEEKDAY($C$4,1)+2))/7+1</f>
        <v>Week 19</v>
      </c>
      <c r="EH4" s="87"/>
      <c r="EI4" s="87"/>
      <c r="EJ4" s="87"/>
      <c r="EK4" s="87"/>
      <c r="EL4" s="87"/>
      <c r="EM4" s="88"/>
      <c r="EN4" s="86" t="str">
        <f>"Week "&amp;(EN6-($C$4-WEEKDAY($C$4,1)+2))/7+1</f>
        <v>Week 20</v>
      </c>
      <c r="EO4" s="87"/>
      <c r="EP4" s="87"/>
      <c r="EQ4" s="87"/>
      <c r="ER4" s="87"/>
      <c r="ES4" s="87"/>
      <c r="ET4" s="88"/>
      <c r="EU4" s="86" t="str">
        <f>"Week "&amp;(EU6-($C$4-WEEKDAY($C$4,1)+2))/7+1</f>
        <v>Week 21</v>
      </c>
      <c r="EV4" s="87"/>
      <c r="EW4" s="87"/>
      <c r="EX4" s="87"/>
      <c r="EY4" s="87"/>
      <c r="EZ4" s="87"/>
      <c r="FA4" s="88"/>
      <c r="FB4" s="86" t="str">
        <f>"Week "&amp;(FB6-($C$4-WEEKDAY($C$4,1)+2))/7+1</f>
        <v>Week 22</v>
      </c>
      <c r="FC4" s="87"/>
      <c r="FD4" s="87"/>
      <c r="FE4" s="87"/>
      <c r="FF4" s="87"/>
      <c r="FG4" s="87"/>
      <c r="FH4" s="88"/>
      <c r="FI4" s="86" t="str">
        <f>"Week "&amp;(FI6-($C$4-WEEKDAY($C$4,1)+2))/7+1</f>
        <v>Week 23</v>
      </c>
      <c r="FJ4" s="87"/>
      <c r="FK4" s="87"/>
      <c r="FL4" s="87"/>
      <c r="FM4" s="87"/>
      <c r="FN4" s="87"/>
      <c r="FO4" s="88"/>
      <c r="FP4" s="86" t="str">
        <f>"Week "&amp;(FP6-($C$4-WEEKDAY($C$4,1)+2))/7+1</f>
        <v>Week 24</v>
      </c>
      <c r="FQ4" s="87"/>
      <c r="FR4" s="87"/>
      <c r="FS4" s="87"/>
      <c r="FT4" s="87"/>
      <c r="FU4" s="87"/>
      <c r="FV4" s="88"/>
      <c r="FW4" s="86" t="str">
        <f>"Week "&amp;(FW6-($C$4-WEEKDAY($C$4,1)+2))/7+1</f>
        <v>Week 25</v>
      </c>
      <c r="FX4" s="87"/>
      <c r="FY4" s="87"/>
      <c r="FZ4" s="87"/>
      <c r="GA4" s="87"/>
      <c r="GB4" s="87"/>
      <c r="GC4" s="88"/>
      <c r="GD4" s="86" t="str">
        <f>"Week "&amp;(GD6-($C$4-WEEKDAY($C$4,1)+2))/7+1</f>
        <v>Week 26</v>
      </c>
      <c r="GE4" s="87"/>
      <c r="GF4" s="87"/>
      <c r="GG4" s="87"/>
      <c r="GH4" s="87"/>
      <c r="GI4" s="87"/>
      <c r="GJ4" s="88"/>
      <c r="GK4" s="86" t="str">
        <f>"Week "&amp;(GK6-($C$4-WEEKDAY($C$4,1)+2))/7+1</f>
        <v>Week 27</v>
      </c>
      <c r="GL4" s="87"/>
      <c r="GM4" s="87"/>
      <c r="GN4" s="87"/>
      <c r="GO4" s="87"/>
      <c r="GP4" s="87"/>
      <c r="GQ4" s="88"/>
      <c r="GR4" s="86" t="str">
        <f>"Week "&amp;(GR6-($C$4-WEEKDAY($C$4,1)+2))/7+1</f>
        <v>Week 28</v>
      </c>
      <c r="GS4" s="87"/>
      <c r="GT4" s="87"/>
      <c r="GU4" s="87"/>
      <c r="GV4" s="87"/>
      <c r="GW4" s="87"/>
      <c r="GX4" s="88"/>
      <c r="GY4" s="86" t="str">
        <f>"Week "&amp;(GY6-($C$4-WEEKDAY($C$4,1)+2))/7+1</f>
        <v>Week 29</v>
      </c>
      <c r="GZ4" s="87"/>
      <c r="HA4" s="87"/>
      <c r="HB4" s="87"/>
      <c r="HC4" s="87"/>
      <c r="HD4" s="87"/>
      <c r="HE4" s="88"/>
      <c r="HF4" s="86" t="str">
        <f>"Week "&amp;(HF6-($C$4-WEEKDAY($C$4,1)+2))/7+1</f>
        <v>Week 30</v>
      </c>
      <c r="HG4" s="87"/>
      <c r="HH4" s="87"/>
      <c r="HI4" s="87"/>
      <c r="HJ4" s="87"/>
      <c r="HK4" s="87"/>
      <c r="HL4" s="88"/>
      <c r="HM4" s="86" t="str">
        <f>"Week "&amp;(HM6-($C$4-WEEKDAY($C$4,1)+2))/7+1</f>
        <v>Week 31</v>
      </c>
      <c r="HN4" s="87"/>
      <c r="HO4" s="87"/>
      <c r="HP4" s="87"/>
      <c r="HQ4" s="87"/>
      <c r="HR4" s="87"/>
      <c r="HS4" s="88"/>
      <c r="HT4" s="86" t="str">
        <f>"Week "&amp;(HT6-($C$4-WEEKDAY($C$4,1)+2))/7+1</f>
        <v>Week 32</v>
      </c>
      <c r="HU4" s="87"/>
      <c r="HV4" s="87"/>
      <c r="HW4" s="87"/>
      <c r="HX4" s="87"/>
      <c r="HY4" s="87"/>
      <c r="HZ4" s="88"/>
      <c r="IA4" s="86" t="str">
        <f>"Week "&amp;(IA6-($C$4-WEEKDAY($C$4,1)+2))/7+1</f>
        <v>Week 33</v>
      </c>
      <c r="IB4" s="87"/>
      <c r="IC4" s="87"/>
      <c r="ID4" s="87"/>
      <c r="IE4" s="87"/>
      <c r="IF4" s="87"/>
      <c r="IG4" s="88"/>
      <c r="IH4" s="86" t="str">
        <f>"Week "&amp;(IH6-($C$4-WEEKDAY($C$4,1)+2))/7+1</f>
        <v>Week 34</v>
      </c>
      <c r="II4" s="87"/>
      <c r="IJ4" s="87"/>
      <c r="IK4" s="87"/>
      <c r="IL4" s="87"/>
      <c r="IM4" s="87"/>
      <c r="IN4" s="88"/>
      <c r="IO4" s="86" t="str">
        <f>"Week "&amp;(IO6-($C$4-WEEKDAY($C$4,1)+2))/7+1</f>
        <v>Week 35</v>
      </c>
      <c r="IP4" s="87"/>
      <c r="IQ4" s="87"/>
      <c r="IR4" s="87"/>
      <c r="IS4" s="87"/>
      <c r="IT4" s="87"/>
      <c r="IU4" s="88"/>
      <c r="IV4" s="86" t="str">
        <f>"Week "&amp;(IV6-($C$4-WEEKDAY($C$4,1)+2))/7+1</f>
        <v>Week 36</v>
      </c>
      <c r="IW4" s="87"/>
      <c r="IX4" s="87"/>
      <c r="IY4" s="87"/>
      <c r="IZ4" s="87"/>
      <c r="JA4" s="87"/>
      <c r="JB4" s="88"/>
      <c r="JC4" s="86" t="str">
        <f>"Week "&amp;(JC6-($C$4-WEEKDAY($C$4,1)+2))/7+1</f>
        <v>Week 37</v>
      </c>
      <c r="JD4" s="87"/>
      <c r="JE4" s="87"/>
      <c r="JF4" s="87"/>
      <c r="JG4" s="87"/>
      <c r="JH4" s="87"/>
      <c r="JI4" s="88"/>
      <c r="JJ4" s="86" t="str">
        <f>"Week "&amp;(JJ6-($C$4-WEEKDAY($C$4,1)+2))/7+1</f>
        <v>Week 38</v>
      </c>
      <c r="JK4" s="87"/>
      <c r="JL4" s="87"/>
      <c r="JM4" s="87"/>
      <c r="JN4" s="87"/>
      <c r="JO4" s="87"/>
      <c r="JP4" s="88"/>
      <c r="JQ4" s="86" t="str">
        <f>"Week "&amp;(JQ6-($C$4-WEEKDAY($C$4,1)+2))/7+1</f>
        <v>Week 39</v>
      </c>
      <c r="JR4" s="87"/>
      <c r="JS4" s="87"/>
      <c r="JT4" s="87"/>
      <c r="JU4" s="87"/>
      <c r="JV4" s="87"/>
      <c r="JW4" s="88"/>
      <c r="JX4" s="86" t="str">
        <f>"Week "&amp;(JX6-($C$4-WEEKDAY($C$4,1)+2))/7+1</f>
        <v>Week 40</v>
      </c>
      <c r="JY4" s="87"/>
      <c r="JZ4" s="87"/>
      <c r="KA4" s="87"/>
      <c r="KB4" s="87"/>
      <c r="KC4" s="87"/>
      <c r="KD4" s="88"/>
      <c r="KE4" s="86" t="str">
        <f>"Week "&amp;(KE6-($C$4-WEEKDAY($C$4,1)+2))/7+1</f>
        <v>Week 41</v>
      </c>
      <c r="KF4" s="87"/>
      <c r="KG4" s="87"/>
      <c r="KH4" s="87"/>
      <c r="KI4" s="87"/>
      <c r="KJ4" s="87"/>
      <c r="KK4" s="88"/>
      <c r="KL4" s="86" t="str">
        <f>"Week "&amp;(KL6-($C$4-WEEKDAY($C$4,1)+2))/7+1</f>
        <v>Week 42</v>
      </c>
      <c r="KM4" s="87"/>
      <c r="KN4" s="87"/>
      <c r="KO4" s="87"/>
      <c r="KP4" s="87"/>
      <c r="KQ4" s="87"/>
      <c r="KR4" s="88"/>
      <c r="KS4" s="86" t="str">
        <f>"Week "&amp;(KS6-($C$4-WEEKDAY($C$4,1)+2))/7+1</f>
        <v>Week 43</v>
      </c>
      <c r="KT4" s="87"/>
      <c r="KU4" s="87"/>
      <c r="KV4" s="87"/>
      <c r="KW4" s="87"/>
      <c r="KX4" s="87"/>
      <c r="KY4" s="88"/>
    </row>
    <row r="5" spans="1:311" ht="17.25" customHeight="1" x14ac:dyDescent="0.3">
      <c r="B5" s="4" t="s">
        <v>15</v>
      </c>
      <c r="C5" s="93">
        <v>45991</v>
      </c>
      <c r="D5" s="93"/>
      <c r="E5" s="93"/>
      <c r="K5" s="89">
        <f>K6</f>
        <v>45719</v>
      </c>
      <c r="L5" s="90"/>
      <c r="M5" s="90"/>
      <c r="N5" s="90"/>
      <c r="O5" s="90"/>
      <c r="P5" s="90"/>
      <c r="Q5" s="91"/>
      <c r="R5" s="89">
        <f>R6</f>
        <v>45726</v>
      </c>
      <c r="S5" s="90"/>
      <c r="T5" s="90"/>
      <c r="U5" s="90"/>
      <c r="V5" s="90"/>
      <c r="W5" s="90"/>
      <c r="X5" s="91"/>
      <c r="Y5" s="89">
        <f>Y6</f>
        <v>45733</v>
      </c>
      <c r="Z5" s="90"/>
      <c r="AA5" s="90"/>
      <c r="AB5" s="90"/>
      <c r="AC5" s="90"/>
      <c r="AD5" s="90"/>
      <c r="AE5" s="91"/>
      <c r="AF5" s="89">
        <f>AF6</f>
        <v>45740</v>
      </c>
      <c r="AG5" s="90"/>
      <c r="AH5" s="90"/>
      <c r="AI5" s="90"/>
      <c r="AJ5" s="90"/>
      <c r="AK5" s="90"/>
      <c r="AL5" s="91"/>
      <c r="AM5" s="89">
        <f>AM6</f>
        <v>45747</v>
      </c>
      <c r="AN5" s="90"/>
      <c r="AO5" s="90"/>
      <c r="AP5" s="90"/>
      <c r="AQ5" s="90"/>
      <c r="AR5" s="90"/>
      <c r="AS5" s="91"/>
      <c r="AT5" s="89">
        <f>AT6</f>
        <v>45754</v>
      </c>
      <c r="AU5" s="90"/>
      <c r="AV5" s="90"/>
      <c r="AW5" s="90"/>
      <c r="AX5" s="90"/>
      <c r="AY5" s="90"/>
      <c r="AZ5" s="91"/>
      <c r="BA5" s="89">
        <f>BA6</f>
        <v>45761</v>
      </c>
      <c r="BB5" s="90"/>
      <c r="BC5" s="90"/>
      <c r="BD5" s="90"/>
      <c r="BE5" s="90"/>
      <c r="BF5" s="90"/>
      <c r="BG5" s="91"/>
      <c r="BH5" s="89">
        <f>BH6</f>
        <v>45768</v>
      </c>
      <c r="BI5" s="90"/>
      <c r="BJ5" s="90"/>
      <c r="BK5" s="90"/>
      <c r="BL5" s="90"/>
      <c r="BM5" s="90"/>
      <c r="BN5" s="91"/>
      <c r="BO5" s="89">
        <f>BO6</f>
        <v>45775</v>
      </c>
      <c r="BP5" s="90"/>
      <c r="BQ5" s="90"/>
      <c r="BR5" s="90"/>
      <c r="BS5" s="90"/>
      <c r="BT5" s="90"/>
      <c r="BU5" s="91"/>
      <c r="BV5" s="89">
        <f>BV6</f>
        <v>45782</v>
      </c>
      <c r="BW5" s="90"/>
      <c r="BX5" s="90"/>
      <c r="BY5" s="90"/>
      <c r="BZ5" s="90"/>
      <c r="CA5" s="90"/>
      <c r="CB5" s="91"/>
      <c r="CC5" s="89">
        <f>CC6</f>
        <v>45789</v>
      </c>
      <c r="CD5" s="90"/>
      <c r="CE5" s="90"/>
      <c r="CF5" s="90"/>
      <c r="CG5" s="90"/>
      <c r="CH5" s="90"/>
      <c r="CI5" s="91"/>
      <c r="CJ5" s="89">
        <f>CJ6</f>
        <v>45796</v>
      </c>
      <c r="CK5" s="90"/>
      <c r="CL5" s="90"/>
      <c r="CM5" s="90"/>
      <c r="CN5" s="90"/>
      <c r="CO5" s="90"/>
      <c r="CP5" s="91"/>
      <c r="CQ5" s="89">
        <f>CQ6</f>
        <v>45803</v>
      </c>
      <c r="CR5" s="90"/>
      <c r="CS5" s="90"/>
      <c r="CT5" s="90"/>
      <c r="CU5" s="90"/>
      <c r="CV5" s="90"/>
      <c r="CW5" s="91"/>
      <c r="CX5" s="89">
        <f>CX6</f>
        <v>45810</v>
      </c>
      <c r="CY5" s="90"/>
      <c r="CZ5" s="90"/>
      <c r="DA5" s="90"/>
      <c r="DB5" s="90"/>
      <c r="DC5" s="90"/>
      <c r="DD5" s="91"/>
      <c r="DE5" s="89">
        <f>DE6</f>
        <v>45817</v>
      </c>
      <c r="DF5" s="90"/>
      <c r="DG5" s="90"/>
      <c r="DH5" s="90"/>
      <c r="DI5" s="90"/>
      <c r="DJ5" s="90"/>
      <c r="DK5" s="91"/>
      <c r="DL5" s="89">
        <f>DL6</f>
        <v>45824</v>
      </c>
      <c r="DM5" s="90"/>
      <c r="DN5" s="90"/>
      <c r="DO5" s="90"/>
      <c r="DP5" s="90"/>
      <c r="DQ5" s="90"/>
      <c r="DR5" s="91"/>
      <c r="DS5" s="89">
        <f>DS6</f>
        <v>45831</v>
      </c>
      <c r="DT5" s="90"/>
      <c r="DU5" s="90"/>
      <c r="DV5" s="90"/>
      <c r="DW5" s="90"/>
      <c r="DX5" s="90"/>
      <c r="DY5" s="91"/>
      <c r="DZ5" s="89">
        <f>DZ6</f>
        <v>45838</v>
      </c>
      <c r="EA5" s="90"/>
      <c r="EB5" s="90"/>
      <c r="EC5" s="90"/>
      <c r="ED5" s="90"/>
      <c r="EE5" s="90"/>
      <c r="EF5" s="91"/>
      <c r="EG5" s="89">
        <f>EG6</f>
        <v>45845</v>
      </c>
      <c r="EH5" s="90"/>
      <c r="EI5" s="90"/>
      <c r="EJ5" s="90"/>
      <c r="EK5" s="90"/>
      <c r="EL5" s="90"/>
      <c r="EM5" s="91"/>
      <c r="EN5" s="89">
        <f>EN6</f>
        <v>45852</v>
      </c>
      <c r="EO5" s="90"/>
      <c r="EP5" s="90"/>
      <c r="EQ5" s="90"/>
      <c r="ER5" s="90"/>
      <c r="ES5" s="90"/>
      <c r="ET5" s="91"/>
      <c r="EU5" s="89">
        <f>EU6</f>
        <v>45859</v>
      </c>
      <c r="EV5" s="90"/>
      <c r="EW5" s="90"/>
      <c r="EX5" s="90"/>
      <c r="EY5" s="90"/>
      <c r="EZ5" s="90"/>
      <c r="FA5" s="91"/>
      <c r="FB5" s="89">
        <f>FB6</f>
        <v>45866</v>
      </c>
      <c r="FC5" s="90"/>
      <c r="FD5" s="90"/>
      <c r="FE5" s="90"/>
      <c r="FF5" s="90"/>
      <c r="FG5" s="90"/>
      <c r="FH5" s="91"/>
      <c r="FI5" s="89">
        <f>FI6</f>
        <v>45873</v>
      </c>
      <c r="FJ5" s="90"/>
      <c r="FK5" s="90"/>
      <c r="FL5" s="90"/>
      <c r="FM5" s="90"/>
      <c r="FN5" s="90"/>
      <c r="FO5" s="91"/>
      <c r="FP5" s="89">
        <f>FP6</f>
        <v>45880</v>
      </c>
      <c r="FQ5" s="90"/>
      <c r="FR5" s="90"/>
      <c r="FS5" s="90"/>
      <c r="FT5" s="90"/>
      <c r="FU5" s="90"/>
      <c r="FV5" s="91"/>
      <c r="FW5" s="89">
        <f>FW6</f>
        <v>45887</v>
      </c>
      <c r="FX5" s="90"/>
      <c r="FY5" s="90"/>
      <c r="FZ5" s="90"/>
      <c r="GA5" s="90"/>
      <c r="GB5" s="90"/>
      <c r="GC5" s="91"/>
      <c r="GD5" s="89">
        <f>GD6</f>
        <v>45894</v>
      </c>
      <c r="GE5" s="90"/>
      <c r="GF5" s="90"/>
      <c r="GG5" s="90"/>
      <c r="GH5" s="90"/>
      <c r="GI5" s="90"/>
      <c r="GJ5" s="91"/>
      <c r="GK5" s="89">
        <f>GK6</f>
        <v>45901</v>
      </c>
      <c r="GL5" s="90"/>
      <c r="GM5" s="90"/>
      <c r="GN5" s="90"/>
      <c r="GO5" s="90"/>
      <c r="GP5" s="90"/>
      <c r="GQ5" s="91"/>
      <c r="GR5" s="89">
        <f>GR6</f>
        <v>45908</v>
      </c>
      <c r="GS5" s="90"/>
      <c r="GT5" s="90"/>
      <c r="GU5" s="90"/>
      <c r="GV5" s="90"/>
      <c r="GW5" s="90"/>
      <c r="GX5" s="91"/>
      <c r="GY5" s="89">
        <f>GY6</f>
        <v>45915</v>
      </c>
      <c r="GZ5" s="90"/>
      <c r="HA5" s="90"/>
      <c r="HB5" s="90"/>
      <c r="HC5" s="90"/>
      <c r="HD5" s="90"/>
      <c r="HE5" s="91"/>
      <c r="HF5" s="89">
        <f>HF6</f>
        <v>45922</v>
      </c>
      <c r="HG5" s="90"/>
      <c r="HH5" s="90"/>
      <c r="HI5" s="90"/>
      <c r="HJ5" s="90"/>
      <c r="HK5" s="90"/>
      <c r="HL5" s="91"/>
      <c r="HM5" s="89">
        <f>HM6</f>
        <v>45929</v>
      </c>
      <c r="HN5" s="90"/>
      <c r="HO5" s="90"/>
      <c r="HP5" s="90"/>
      <c r="HQ5" s="90"/>
      <c r="HR5" s="90"/>
      <c r="HS5" s="91"/>
      <c r="HT5" s="89">
        <f>HT6</f>
        <v>45936</v>
      </c>
      <c r="HU5" s="90"/>
      <c r="HV5" s="90"/>
      <c r="HW5" s="90"/>
      <c r="HX5" s="90"/>
      <c r="HY5" s="90"/>
      <c r="HZ5" s="91"/>
      <c r="IA5" s="89">
        <f>IA6</f>
        <v>45943</v>
      </c>
      <c r="IB5" s="90"/>
      <c r="IC5" s="90"/>
      <c r="ID5" s="90"/>
      <c r="IE5" s="90"/>
      <c r="IF5" s="90"/>
      <c r="IG5" s="91"/>
      <c r="IH5" s="89">
        <f>IH6</f>
        <v>45950</v>
      </c>
      <c r="II5" s="90"/>
      <c r="IJ5" s="90"/>
      <c r="IK5" s="90"/>
      <c r="IL5" s="90"/>
      <c r="IM5" s="90"/>
      <c r="IN5" s="91"/>
      <c r="IO5" s="89">
        <f>IO6</f>
        <v>45957</v>
      </c>
      <c r="IP5" s="90"/>
      <c r="IQ5" s="90"/>
      <c r="IR5" s="90"/>
      <c r="IS5" s="90"/>
      <c r="IT5" s="90"/>
      <c r="IU5" s="91"/>
      <c r="IV5" s="89">
        <f>IV6</f>
        <v>45964</v>
      </c>
      <c r="IW5" s="90"/>
      <c r="IX5" s="90"/>
      <c r="IY5" s="90"/>
      <c r="IZ5" s="90"/>
      <c r="JA5" s="90"/>
      <c r="JB5" s="91"/>
      <c r="JC5" s="89">
        <f>JC6</f>
        <v>45971</v>
      </c>
      <c r="JD5" s="90"/>
      <c r="JE5" s="90"/>
      <c r="JF5" s="90"/>
      <c r="JG5" s="90"/>
      <c r="JH5" s="90"/>
      <c r="JI5" s="91"/>
      <c r="JJ5" s="89">
        <f>JJ6</f>
        <v>45978</v>
      </c>
      <c r="JK5" s="90"/>
      <c r="JL5" s="90"/>
      <c r="JM5" s="90"/>
      <c r="JN5" s="90"/>
      <c r="JO5" s="90"/>
      <c r="JP5" s="91"/>
      <c r="JQ5" s="89">
        <f>JQ6</f>
        <v>45985</v>
      </c>
      <c r="JR5" s="90"/>
      <c r="JS5" s="90"/>
      <c r="JT5" s="90"/>
      <c r="JU5" s="90"/>
      <c r="JV5" s="90"/>
      <c r="JW5" s="91"/>
      <c r="JX5" s="89">
        <f>JX6</f>
        <v>45992</v>
      </c>
      <c r="JY5" s="90"/>
      <c r="JZ5" s="90"/>
      <c r="KA5" s="90"/>
      <c r="KB5" s="90"/>
      <c r="KC5" s="90"/>
      <c r="KD5" s="91"/>
      <c r="KE5" s="89">
        <f>KE6</f>
        <v>45999</v>
      </c>
      <c r="KF5" s="90"/>
      <c r="KG5" s="90"/>
      <c r="KH5" s="90"/>
      <c r="KI5" s="90"/>
      <c r="KJ5" s="90"/>
      <c r="KK5" s="91"/>
      <c r="KL5" s="89">
        <f>KL6</f>
        <v>46006</v>
      </c>
      <c r="KM5" s="90"/>
      <c r="KN5" s="90"/>
      <c r="KO5" s="90"/>
      <c r="KP5" s="90"/>
      <c r="KQ5" s="90"/>
      <c r="KR5" s="91"/>
      <c r="KS5" s="89">
        <f>KS6</f>
        <v>46013</v>
      </c>
      <c r="KT5" s="90"/>
      <c r="KU5" s="90"/>
      <c r="KV5" s="90"/>
      <c r="KW5" s="90"/>
      <c r="KX5" s="90"/>
      <c r="KY5" s="91"/>
    </row>
    <row r="6" spans="1:311" x14ac:dyDescent="0.3">
      <c r="K6" s="12">
        <f>C4-WEEKDAY(C4,1)+2+7*(H4-1)</f>
        <v>45719</v>
      </c>
      <c r="L6" s="13">
        <f t="shared" ref="L6:AL6" si="0">K6+1</f>
        <v>45720</v>
      </c>
      <c r="M6" s="13">
        <f t="shared" si="0"/>
        <v>45721</v>
      </c>
      <c r="N6" s="13">
        <f t="shared" si="0"/>
        <v>45722</v>
      </c>
      <c r="O6" s="13">
        <f t="shared" si="0"/>
        <v>45723</v>
      </c>
      <c r="P6" s="13">
        <f t="shared" si="0"/>
        <v>45724</v>
      </c>
      <c r="Q6" s="14">
        <f t="shared" si="0"/>
        <v>45725</v>
      </c>
      <c r="R6" s="12">
        <f t="shared" si="0"/>
        <v>45726</v>
      </c>
      <c r="S6" s="13">
        <f t="shared" si="0"/>
        <v>45727</v>
      </c>
      <c r="T6" s="13">
        <f t="shared" si="0"/>
        <v>45728</v>
      </c>
      <c r="U6" s="13">
        <f t="shared" si="0"/>
        <v>45729</v>
      </c>
      <c r="V6" s="13">
        <f t="shared" si="0"/>
        <v>45730</v>
      </c>
      <c r="W6" s="13">
        <f t="shared" si="0"/>
        <v>45731</v>
      </c>
      <c r="X6" s="14">
        <f t="shared" si="0"/>
        <v>45732</v>
      </c>
      <c r="Y6" s="12">
        <f t="shared" si="0"/>
        <v>45733</v>
      </c>
      <c r="Z6" s="13">
        <f t="shared" si="0"/>
        <v>45734</v>
      </c>
      <c r="AA6" s="13">
        <f t="shared" si="0"/>
        <v>45735</v>
      </c>
      <c r="AB6" s="13">
        <f t="shared" si="0"/>
        <v>45736</v>
      </c>
      <c r="AC6" s="13">
        <f t="shared" si="0"/>
        <v>45737</v>
      </c>
      <c r="AD6" s="13">
        <f t="shared" si="0"/>
        <v>45738</v>
      </c>
      <c r="AE6" s="14">
        <f t="shared" si="0"/>
        <v>45739</v>
      </c>
      <c r="AF6" s="12">
        <f t="shared" si="0"/>
        <v>45740</v>
      </c>
      <c r="AG6" s="13">
        <f t="shared" si="0"/>
        <v>45741</v>
      </c>
      <c r="AH6" s="13">
        <f t="shared" si="0"/>
        <v>45742</v>
      </c>
      <c r="AI6" s="13">
        <f t="shared" si="0"/>
        <v>45743</v>
      </c>
      <c r="AJ6" s="13">
        <f t="shared" si="0"/>
        <v>45744</v>
      </c>
      <c r="AK6" s="13">
        <f t="shared" si="0"/>
        <v>45745</v>
      </c>
      <c r="AL6" s="14">
        <f t="shared" si="0"/>
        <v>45746</v>
      </c>
      <c r="AM6" s="12">
        <f t="shared" ref="AM6:CX6" si="1">AL6+1</f>
        <v>45747</v>
      </c>
      <c r="AN6" s="13">
        <f t="shared" si="1"/>
        <v>45748</v>
      </c>
      <c r="AO6" s="13">
        <f t="shared" si="1"/>
        <v>45749</v>
      </c>
      <c r="AP6" s="13">
        <f t="shared" si="1"/>
        <v>45750</v>
      </c>
      <c r="AQ6" s="13">
        <f t="shared" si="1"/>
        <v>45751</v>
      </c>
      <c r="AR6" s="13">
        <f t="shared" si="1"/>
        <v>45752</v>
      </c>
      <c r="AS6" s="14">
        <f t="shared" si="1"/>
        <v>45753</v>
      </c>
      <c r="AT6" s="12">
        <f t="shared" si="1"/>
        <v>45754</v>
      </c>
      <c r="AU6" s="13">
        <f t="shared" si="1"/>
        <v>45755</v>
      </c>
      <c r="AV6" s="13">
        <f t="shared" si="1"/>
        <v>45756</v>
      </c>
      <c r="AW6" s="13">
        <f t="shared" si="1"/>
        <v>45757</v>
      </c>
      <c r="AX6" s="13">
        <f t="shared" si="1"/>
        <v>45758</v>
      </c>
      <c r="AY6" s="13">
        <f t="shared" si="1"/>
        <v>45759</v>
      </c>
      <c r="AZ6" s="14">
        <f t="shared" si="1"/>
        <v>45760</v>
      </c>
      <c r="BA6" s="12">
        <f t="shared" si="1"/>
        <v>45761</v>
      </c>
      <c r="BB6" s="13">
        <f t="shared" si="1"/>
        <v>45762</v>
      </c>
      <c r="BC6" s="13">
        <f t="shared" si="1"/>
        <v>45763</v>
      </c>
      <c r="BD6" s="13">
        <f t="shared" si="1"/>
        <v>45764</v>
      </c>
      <c r="BE6" s="13">
        <f t="shared" si="1"/>
        <v>45765</v>
      </c>
      <c r="BF6" s="13">
        <f t="shared" si="1"/>
        <v>45766</v>
      </c>
      <c r="BG6" s="14">
        <f t="shared" si="1"/>
        <v>45767</v>
      </c>
      <c r="BH6" s="12">
        <f t="shared" si="1"/>
        <v>45768</v>
      </c>
      <c r="BI6" s="13">
        <f t="shared" si="1"/>
        <v>45769</v>
      </c>
      <c r="BJ6" s="13">
        <f t="shared" si="1"/>
        <v>45770</v>
      </c>
      <c r="BK6" s="13">
        <f t="shared" si="1"/>
        <v>45771</v>
      </c>
      <c r="BL6" s="13">
        <f t="shared" si="1"/>
        <v>45772</v>
      </c>
      <c r="BM6" s="13">
        <f t="shared" si="1"/>
        <v>45773</v>
      </c>
      <c r="BN6" s="14">
        <f t="shared" si="1"/>
        <v>45774</v>
      </c>
      <c r="BO6" s="12">
        <f t="shared" si="1"/>
        <v>45775</v>
      </c>
      <c r="BP6" s="13">
        <f t="shared" si="1"/>
        <v>45776</v>
      </c>
      <c r="BQ6" s="13">
        <f t="shared" si="1"/>
        <v>45777</v>
      </c>
      <c r="BR6" s="13">
        <f t="shared" si="1"/>
        <v>45778</v>
      </c>
      <c r="BS6" s="13">
        <f t="shared" si="1"/>
        <v>45779</v>
      </c>
      <c r="BT6" s="13">
        <f t="shared" si="1"/>
        <v>45780</v>
      </c>
      <c r="BU6" s="14">
        <f t="shared" si="1"/>
        <v>45781</v>
      </c>
      <c r="BV6" s="12">
        <f t="shared" si="1"/>
        <v>45782</v>
      </c>
      <c r="BW6" s="13">
        <f t="shared" si="1"/>
        <v>45783</v>
      </c>
      <c r="BX6" s="13">
        <f t="shared" si="1"/>
        <v>45784</v>
      </c>
      <c r="BY6" s="13">
        <f t="shared" si="1"/>
        <v>45785</v>
      </c>
      <c r="BZ6" s="13">
        <f t="shared" si="1"/>
        <v>45786</v>
      </c>
      <c r="CA6" s="13">
        <f t="shared" si="1"/>
        <v>45787</v>
      </c>
      <c r="CB6" s="14">
        <f t="shared" si="1"/>
        <v>45788</v>
      </c>
      <c r="CC6" s="12">
        <f t="shared" si="1"/>
        <v>45789</v>
      </c>
      <c r="CD6" s="13">
        <f t="shared" si="1"/>
        <v>45790</v>
      </c>
      <c r="CE6" s="13">
        <f t="shared" si="1"/>
        <v>45791</v>
      </c>
      <c r="CF6" s="13">
        <f t="shared" si="1"/>
        <v>45792</v>
      </c>
      <c r="CG6" s="13">
        <f t="shared" si="1"/>
        <v>45793</v>
      </c>
      <c r="CH6" s="13">
        <f t="shared" si="1"/>
        <v>45794</v>
      </c>
      <c r="CI6" s="14">
        <f t="shared" si="1"/>
        <v>45795</v>
      </c>
      <c r="CJ6" s="12">
        <f t="shared" si="1"/>
        <v>45796</v>
      </c>
      <c r="CK6" s="13">
        <f t="shared" si="1"/>
        <v>45797</v>
      </c>
      <c r="CL6" s="13">
        <f t="shared" si="1"/>
        <v>45798</v>
      </c>
      <c r="CM6" s="13">
        <f t="shared" si="1"/>
        <v>45799</v>
      </c>
      <c r="CN6" s="13">
        <f t="shared" si="1"/>
        <v>45800</v>
      </c>
      <c r="CO6" s="13">
        <f t="shared" si="1"/>
        <v>45801</v>
      </c>
      <c r="CP6" s="14">
        <f t="shared" si="1"/>
        <v>45802</v>
      </c>
      <c r="CQ6" s="12">
        <f t="shared" si="1"/>
        <v>45803</v>
      </c>
      <c r="CR6" s="13">
        <f t="shared" si="1"/>
        <v>45804</v>
      </c>
      <c r="CS6" s="13">
        <f t="shared" si="1"/>
        <v>45805</v>
      </c>
      <c r="CT6" s="13">
        <f t="shared" si="1"/>
        <v>45806</v>
      </c>
      <c r="CU6" s="13">
        <f t="shared" si="1"/>
        <v>45807</v>
      </c>
      <c r="CV6" s="13">
        <f t="shared" si="1"/>
        <v>45808</v>
      </c>
      <c r="CW6" s="14">
        <f t="shared" si="1"/>
        <v>45809</v>
      </c>
      <c r="CX6" s="12">
        <f t="shared" si="1"/>
        <v>45810</v>
      </c>
      <c r="CY6" s="13">
        <f t="shared" ref="CY6:FJ6" si="2">CX6+1</f>
        <v>45811</v>
      </c>
      <c r="CZ6" s="13">
        <f t="shared" si="2"/>
        <v>45812</v>
      </c>
      <c r="DA6" s="13">
        <f t="shared" si="2"/>
        <v>45813</v>
      </c>
      <c r="DB6" s="13">
        <f t="shared" si="2"/>
        <v>45814</v>
      </c>
      <c r="DC6" s="13">
        <f t="shared" si="2"/>
        <v>45815</v>
      </c>
      <c r="DD6" s="14">
        <f t="shared" si="2"/>
        <v>45816</v>
      </c>
      <c r="DE6" s="12">
        <f t="shared" si="2"/>
        <v>45817</v>
      </c>
      <c r="DF6" s="13">
        <f t="shared" si="2"/>
        <v>45818</v>
      </c>
      <c r="DG6" s="13">
        <f t="shared" si="2"/>
        <v>45819</v>
      </c>
      <c r="DH6" s="13">
        <f t="shared" si="2"/>
        <v>45820</v>
      </c>
      <c r="DI6" s="13">
        <f t="shared" si="2"/>
        <v>45821</v>
      </c>
      <c r="DJ6" s="13">
        <f t="shared" si="2"/>
        <v>45822</v>
      </c>
      <c r="DK6" s="14">
        <f t="shared" si="2"/>
        <v>45823</v>
      </c>
      <c r="DL6" s="12">
        <f t="shared" si="2"/>
        <v>45824</v>
      </c>
      <c r="DM6" s="13">
        <f t="shared" si="2"/>
        <v>45825</v>
      </c>
      <c r="DN6" s="13">
        <f t="shared" si="2"/>
        <v>45826</v>
      </c>
      <c r="DO6" s="13">
        <f t="shared" si="2"/>
        <v>45827</v>
      </c>
      <c r="DP6" s="13">
        <f t="shared" si="2"/>
        <v>45828</v>
      </c>
      <c r="DQ6" s="13">
        <f t="shared" si="2"/>
        <v>45829</v>
      </c>
      <c r="DR6" s="14">
        <f t="shared" si="2"/>
        <v>45830</v>
      </c>
      <c r="DS6" s="12">
        <f t="shared" si="2"/>
        <v>45831</v>
      </c>
      <c r="DT6" s="13">
        <f t="shared" si="2"/>
        <v>45832</v>
      </c>
      <c r="DU6" s="13">
        <f t="shared" si="2"/>
        <v>45833</v>
      </c>
      <c r="DV6" s="13">
        <f t="shared" si="2"/>
        <v>45834</v>
      </c>
      <c r="DW6" s="13">
        <f t="shared" si="2"/>
        <v>45835</v>
      </c>
      <c r="DX6" s="13">
        <f t="shared" si="2"/>
        <v>45836</v>
      </c>
      <c r="DY6" s="14">
        <f t="shared" si="2"/>
        <v>45837</v>
      </c>
      <c r="DZ6" s="12">
        <f t="shared" si="2"/>
        <v>45838</v>
      </c>
      <c r="EA6" s="13">
        <f t="shared" si="2"/>
        <v>45839</v>
      </c>
      <c r="EB6" s="13">
        <f t="shared" si="2"/>
        <v>45840</v>
      </c>
      <c r="EC6" s="13">
        <f t="shared" si="2"/>
        <v>45841</v>
      </c>
      <c r="ED6" s="13">
        <f t="shared" si="2"/>
        <v>45842</v>
      </c>
      <c r="EE6" s="13">
        <f t="shared" si="2"/>
        <v>45843</v>
      </c>
      <c r="EF6" s="14">
        <f t="shared" si="2"/>
        <v>45844</v>
      </c>
      <c r="EG6" s="12">
        <f t="shared" si="2"/>
        <v>45845</v>
      </c>
      <c r="EH6" s="13">
        <f t="shared" si="2"/>
        <v>45846</v>
      </c>
      <c r="EI6" s="13">
        <f t="shared" si="2"/>
        <v>45847</v>
      </c>
      <c r="EJ6" s="13">
        <f t="shared" si="2"/>
        <v>45848</v>
      </c>
      <c r="EK6" s="13">
        <f t="shared" si="2"/>
        <v>45849</v>
      </c>
      <c r="EL6" s="13">
        <f t="shared" si="2"/>
        <v>45850</v>
      </c>
      <c r="EM6" s="14">
        <f t="shared" si="2"/>
        <v>45851</v>
      </c>
      <c r="EN6" s="12">
        <f t="shared" si="2"/>
        <v>45852</v>
      </c>
      <c r="EO6" s="13">
        <f t="shared" si="2"/>
        <v>45853</v>
      </c>
      <c r="EP6" s="13">
        <f t="shared" si="2"/>
        <v>45854</v>
      </c>
      <c r="EQ6" s="13">
        <f t="shared" si="2"/>
        <v>45855</v>
      </c>
      <c r="ER6" s="13">
        <f t="shared" si="2"/>
        <v>45856</v>
      </c>
      <c r="ES6" s="13">
        <f t="shared" si="2"/>
        <v>45857</v>
      </c>
      <c r="ET6" s="14">
        <f t="shared" si="2"/>
        <v>45858</v>
      </c>
      <c r="EU6" s="12">
        <f t="shared" si="2"/>
        <v>45859</v>
      </c>
      <c r="EV6" s="13">
        <f t="shared" si="2"/>
        <v>45860</v>
      </c>
      <c r="EW6" s="13">
        <f t="shared" si="2"/>
        <v>45861</v>
      </c>
      <c r="EX6" s="13">
        <f t="shared" si="2"/>
        <v>45862</v>
      </c>
      <c r="EY6" s="13">
        <f t="shared" si="2"/>
        <v>45863</v>
      </c>
      <c r="EZ6" s="13">
        <f t="shared" si="2"/>
        <v>45864</v>
      </c>
      <c r="FA6" s="14">
        <f t="shared" si="2"/>
        <v>45865</v>
      </c>
      <c r="FB6" s="12">
        <f t="shared" si="2"/>
        <v>45866</v>
      </c>
      <c r="FC6" s="13">
        <f t="shared" si="2"/>
        <v>45867</v>
      </c>
      <c r="FD6" s="13">
        <f t="shared" si="2"/>
        <v>45868</v>
      </c>
      <c r="FE6" s="13">
        <f t="shared" si="2"/>
        <v>45869</v>
      </c>
      <c r="FF6" s="13">
        <f t="shared" si="2"/>
        <v>45870</v>
      </c>
      <c r="FG6" s="13">
        <f t="shared" si="2"/>
        <v>45871</v>
      </c>
      <c r="FH6" s="14">
        <f t="shared" si="2"/>
        <v>45872</v>
      </c>
      <c r="FI6" s="12">
        <f t="shared" si="2"/>
        <v>45873</v>
      </c>
      <c r="FJ6" s="13">
        <f t="shared" si="2"/>
        <v>45874</v>
      </c>
      <c r="FK6" s="13">
        <f t="shared" ref="FK6:HV6" si="3">FJ6+1</f>
        <v>45875</v>
      </c>
      <c r="FL6" s="13">
        <f t="shared" si="3"/>
        <v>45876</v>
      </c>
      <c r="FM6" s="13">
        <f t="shared" si="3"/>
        <v>45877</v>
      </c>
      <c r="FN6" s="13">
        <f t="shared" si="3"/>
        <v>45878</v>
      </c>
      <c r="FO6" s="14">
        <f t="shared" si="3"/>
        <v>45879</v>
      </c>
      <c r="FP6" s="12">
        <f t="shared" si="3"/>
        <v>45880</v>
      </c>
      <c r="FQ6" s="13">
        <f t="shared" si="3"/>
        <v>45881</v>
      </c>
      <c r="FR6" s="13">
        <f t="shared" si="3"/>
        <v>45882</v>
      </c>
      <c r="FS6" s="13">
        <f t="shared" si="3"/>
        <v>45883</v>
      </c>
      <c r="FT6" s="13">
        <f t="shared" si="3"/>
        <v>45884</v>
      </c>
      <c r="FU6" s="13">
        <f t="shared" si="3"/>
        <v>45885</v>
      </c>
      <c r="FV6" s="14">
        <f t="shared" si="3"/>
        <v>45886</v>
      </c>
      <c r="FW6" s="12">
        <f t="shared" si="3"/>
        <v>45887</v>
      </c>
      <c r="FX6" s="13">
        <f t="shared" si="3"/>
        <v>45888</v>
      </c>
      <c r="FY6" s="13">
        <f t="shared" si="3"/>
        <v>45889</v>
      </c>
      <c r="FZ6" s="13">
        <f t="shared" si="3"/>
        <v>45890</v>
      </c>
      <c r="GA6" s="13">
        <f t="shared" si="3"/>
        <v>45891</v>
      </c>
      <c r="GB6" s="13">
        <f t="shared" si="3"/>
        <v>45892</v>
      </c>
      <c r="GC6" s="14">
        <f t="shared" si="3"/>
        <v>45893</v>
      </c>
      <c r="GD6" s="12">
        <f t="shared" si="3"/>
        <v>45894</v>
      </c>
      <c r="GE6" s="13">
        <f t="shared" si="3"/>
        <v>45895</v>
      </c>
      <c r="GF6" s="13">
        <f t="shared" si="3"/>
        <v>45896</v>
      </c>
      <c r="GG6" s="13">
        <f t="shared" si="3"/>
        <v>45897</v>
      </c>
      <c r="GH6" s="13">
        <f t="shared" si="3"/>
        <v>45898</v>
      </c>
      <c r="GI6" s="13">
        <f t="shared" si="3"/>
        <v>45899</v>
      </c>
      <c r="GJ6" s="14">
        <f t="shared" si="3"/>
        <v>45900</v>
      </c>
      <c r="GK6" s="12">
        <f t="shared" si="3"/>
        <v>45901</v>
      </c>
      <c r="GL6" s="13">
        <f t="shared" si="3"/>
        <v>45902</v>
      </c>
      <c r="GM6" s="13">
        <f t="shared" si="3"/>
        <v>45903</v>
      </c>
      <c r="GN6" s="13">
        <f t="shared" si="3"/>
        <v>45904</v>
      </c>
      <c r="GO6" s="13">
        <f t="shared" si="3"/>
        <v>45905</v>
      </c>
      <c r="GP6" s="13">
        <f t="shared" si="3"/>
        <v>45906</v>
      </c>
      <c r="GQ6" s="14">
        <f t="shared" si="3"/>
        <v>45907</v>
      </c>
      <c r="GR6" s="12">
        <f t="shared" si="3"/>
        <v>45908</v>
      </c>
      <c r="GS6" s="13">
        <f t="shared" si="3"/>
        <v>45909</v>
      </c>
      <c r="GT6" s="13">
        <f t="shared" si="3"/>
        <v>45910</v>
      </c>
      <c r="GU6" s="13">
        <f t="shared" si="3"/>
        <v>45911</v>
      </c>
      <c r="GV6" s="13">
        <f t="shared" si="3"/>
        <v>45912</v>
      </c>
      <c r="GW6" s="13">
        <f t="shared" si="3"/>
        <v>45913</v>
      </c>
      <c r="GX6" s="14">
        <f t="shared" si="3"/>
        <v>45914</v>
      </c>
      <c r="GY6" s="12">
        <f t="shared" si="3"/>
        <v>45915</v>
      </c>
      <c r="GZ6" s="13">
        <f t="shared" si="3"/>
        <v>45916</v>
      </c>
      <c r="HA6" s="13">
        <f t="shared" si="3"/>
        <v>45917</v>
      </c>
      <c r="HB6" s="13">
        <f t="shared" si="3"/>
        <v>45918</v>
      </c>
      <c r="HC6" s="13">
        <f t="shared" si="3"/>
        <v>45919</v>
      </c>
      <c r="HD6" s="13">
        <f t="shared" si="3"/>
        <v>45920</v>
      </c>
      <c r="HE6" s="14">
        <f t="shared" si="3"/>
        <v>45921</v>
      </c>
      <c r="HF6" s="12">
        <f t="shared" si="3"/>
        <v>45922</v>
      </c>
      <c r="HG6" s="13">
        <f t="shared" si="3"/>
        <v>45923</v>
      </c>
      <c r="HH6" s="13">
        <f t="shared" si="3"/>
        <v>45924</v>
      </c>
      <c r="HI6" s="13">
        <f t="shared" si="3"/>
        <v>45925</v>
      </c>
      <c r="HJ6" s="13">
        <f t="shared" si="3"/>
        <v>45926</v>
      </c>
      <c r="HK6" s="13">
        <f t="shared" si="3"/>
        <v>45927</v>
      </c>
      <c r="HL6" s="14">
        <f t="shared" si="3"/>
        <v>45928</v>
      </c>
      <c r="HM6" s="12">
        <f t="shared" si="3"/>
        <v>45929</v>
      </c>
      <c r="HN6" s="13">
        <f t="shared" si="3"/>
        <v>45930</v>
      </c>
      <c r="HO6" s="13">
        <f t="shared" si="3"/>
        <v>45931</v>
      </c>
      <c r="HP6" s="13">
        <f t="shared" si="3"/>
        <v>45932</v>
      </c>
      <c r="HQ6" s="13">
        <f t="shared" si="3"/>
        <v>45933</v>
      </c>
      <c r="HR6" s="13">
        <f t="shared" si="3"/>
        <v>45934</v>
      </c>
      <c r="HS6" s="14">
        <f t="shared" si="3"/>
        <v>45935</v>
      </c>
      <c r="HT6" s="12">
        <f t="shared" si="3"/>
        <v>45936</v>
      </c>
      <c r="HU6" s="13">
        <f t="shared" si="3"/>
        <v>45937</v>
      </c>
      <c r="HV6" s="13">
        <f t="shared" si="3"/>
        <v>45938</v>
      </c>
      <c r="HW6" s="13">
        <f t="shared" ref="HW6:KH6" si="4">HV6+1</f>
        <v>45939</v>
      </c>
      <c r="HX6" s="13">
        <f t="shared" si="4"/>
        <v>45940</v>
      </c>
      <c r="HY6" s="13">
        <f t="shared" si="4"/>
        <v>45941</v>
      </c>
      <c r="HZ6" s="14">
        <f t="shared" si="4"/>
        <v>45942</v>
      </c>
      <c r="IA6" s="12">
        <f t="shared" si="4"/>
        <v>45943</v>
      </c>
      <c r="IB6" s="13">
        <f t="shared" si="4"/>
        <v>45944</v>
      </c>
      <c r="IC6" s="13">
        <f t="shared" si="4"/>
        <v>45945</v>
      </c>
      <c r="ID6" s="13">
        <f t="shared" si="4"/>
        <v>45946</v>
      </c>
      <c r="IE6" s="13">
        <f t="shared" si="4"/>
        <v>45947</v>
      </c>
      <c r="IF6" s="13">
        <f t="shared" si="4"/>
        <v>45948</v>
      </c>
      <c r="IG6" s="14">
        <f t="shared" si="4"/>
        <v>45949</v>
      </c>
      <c r="IH6" s="12">
        <f t="shared" si="4"/>
        <v>45950</v>
      </c>
      <c r="II6" s="13">
        <f t="shared" si="4"/>
        <v>45951</v>
      </c>
      <c r="IJ6" s="13">
        <f t="shared" si="4"/>
        <v>45952</v>
      </c>
      <c r="IK6" s="13">
        <f t="shared" si="4"/>
        <v>45953</v>
      </c>
      <c r="IL6" s="13">
        <f t="shared" si="4"/>
        <v>45954</v>
      </c>
      <c r="IM6" s="13">
        <f t="shared" si="4"/>
        <v>45955</v>
      </c>
      <c r="IN6" s="14">
        <f t="shared" si="4"/>
        <v>45956</v>
      </c>
      <c r="IO6" s="12">
        <f t="shared" si="4"/>
        <v>45957</v>
      </c>
      <c r="IP6" s="13">
        <f t="shared" si="4"/>
        <v>45958</v>
      </c>
      <c r="IQ6" s="13">
        <f t="shared" si="4"/>
        <v>45959</v>
      </c>
      <c r="IR6" s="13">
        <f t="shared" si="4"/>
        <v>45960</v>
      </c>
      <c r="IS6" s="13">
        <f t="shared" si="4"/>
        <v>45961</v>
      </c>
      <c r="IT6" s="13">
        <f t="shared" si="4"/>
        <v>45962</v>
      </c>
      <c r="IU6" s="14">
        <f t="shared" si="4"/>
        <v>45963</v>
      </c>
      <c r="IV6" s="12">
        <f t="shared" si="4"/>
        <v>45964</v>
      </c>
      <c r="IW6" s="13">
        <f t="shared" si="4"/>
        <v>45965</v>
      </c>
      <c r="IX6" s="13">
        <f t="shared" si="4"/>
        <v>45966</v>
      </c>
      <c r="IY6" s="13">
        <f t="shared" si="4"/>
        <v>45967</v>
      </c>
      <c r="IZ6" s="13">
        <f t="shared" si="4"/>
        <v>45968</v>
      </c>
      <c r="JA6" s="13">
        <f t="shared" si="4"/>
        <v>45969</v>
      </c>
      <c r="JB6" s="14">
        <f t="shared" si="4"/>
        <v>45970</v>
      </c>
      <c r="JC6" s="12">
        <f t="shared" si="4"/>
        <v>45971</v>
      </c>
      <c r="JD6" s="13">
        <f t="shared" si="4"/>
        <v>45972</v>
      </c>
      <c r="JE6" s="13">
        <f t="shared" si="4"/>
        <v>45973</v>
      </c>
      <c r="JF6" s="13">
        <f t="shared" si="4"/>
        <v>45974</v>
      </c>
      <c r="JG6" s="13">
        <f t="shared" si="4"/>
        <v>45975</v>
      </c>
      <c r="JH6" s="13">
        <f t="shared" si="4"/>
        <v>45976</v>
      </c>
      <c r="JI6" s="14">
        <f t="shared" si="4"/>
        <v>45977</v>
      </c>
      <c r="JJ6" s="12">
        <f t="shared" si="4"/>
        <v>45978</v>
      </c>
      <c r="JK6" s="13">
        <f t="shared" si="4"/>
        <v>45979</v>
      </c>
      <c r="JL6" s="13">
        <f t="shared" si="4"/>
        <v>45980</v>
      </c>
      <c r="JM6" s="13">
        <f t="shared" si="4"/>
        <v>45981</v>
      </c>
      <c r="JN6" s="13">
        <f t="shared" si="4"/>
        <v>45982</v>
      </c>
      <c r="JO6" s="13">
        <f t="shared" si="4"/>
        <v>45983</v>
      </c>
      <c r="JP6" s="14">
        <f t="shared" si="4"/>
        <v>45984</v>
      </c>
      <c r="JQ6" s="12">
        <f t="shared" si="4"/>
        <v>45985</v>
      </c>
      <c r="JR6" s="13">
        <f t="shared" si="4"/>
        <v>45986</v>
      </c>
      <c r="JS6" s="13">
        <f t="shared" si="4"/>
        <v>45987</v>
      </c>
      <c r="JT6" s="13">
        <f t="shared" si="4"/>
        <v>45988</v>
      </c>
      <c r="JU6" s="13">
        <f t="shared" si="4"/>
        <v>45989</v>
      </c>
      <c r="JV6" s="13">
        <f t="shared" si="4"/>
        <v>45990</v>
      </c>
      <c r="JW6" s="14">
        <f t="shared" si="4"/>
        <v>45991</v>
      </c>
      <c r="JX6" s="12">
        <f t="shared" si="4"/>
        <v>45992</v>
      </c>
      <c r="JY6" s="13">
        <f t="shared" si="4"/>
        <v>45993</v>
      </c>
      <c r="JZ6" s="13">
        <f t="shared" si="4"/>
        <v>45994</v>
      </c>
      <c r="KA6" s="13">
        <f t="shared" si="4"/>
        <v>45995</v>
      </c>
      <c r="KB6" s="13">
        <f t="shared" si="4"/>
        <v>45996</v>
      </c>
      <c r="KC6" s="13">
        <f t="shared" si="4"/>
        <v>45997</v>
      </c>
      <c r="KD6" s="14">
        <f t="shared" si="4"/>
        <v>45998</v>
      </c>
      <c r="KE6" s="12">
        <f t="shared" si="4"/>
        <v>45999</v>
      </c>
      <c r="KF6" s="13">
        <f t="shared" si="4"/>
        <v>46000</v>
      </c>
      <c r="KG6" s="13">
        <f t="shared" si="4"/>
        <v>46001</v>
      </c>
      <c r="KH6" s="13">
        <f t="shared" si="4"/>
        <v>46002</v>
      </c>
      <c r="KI6" s="13">
        <f t="shared" ref="KI6:KY6" si="5">KH6+1</f>
        <v>46003</v>
      </c>
      <c r="KJ6" s="13">
        <f t="shared" si="5"/>
        <v>46004</v>
      </c>
      <c r="KK6" s="14">
        <f t="shared" si="5"/>
        <v>46005</v>
      </c>
      <c r="KL6" s="12">
        <f t="shared" si="5"/>
        <v>46006</v>
      </c>
      <c r="KM6" s="13">
        <f t="shared" si="5"/>
        <v>46007</v>
      </c>
      <c r="KN6" s="13">
        <f t="shared" si="5"/>
        <v>46008</v>
      </c>
      <c r="KO6" s="13">
        <f t="shared" si="5"/>
        <v>46009</v>
      </c>
      <c r="KP6" s="13">
        <f t="shared" si="5"/>
        <v>46010</v>
      </c>
      <c r="KQ6" s="13">
        <f t="shared" si="5"/>
        <v>46011</v>
      </c>
      <c r="KR6" s="14">
        <f t="shared" si="5"/>
        <v>46012</v>
      </c>
      <c r="KS6" s="12">
        <f t="shared" si="5"/>
        <v>46013</v>
      </c>
      <c r="KT6" s="13">
        <f t="shared" si="5"/>
        <v>46014</v>
      </c>
      <c r="KU6" s="13">
        <f t="shared" si="5"/>
        <v>46015</v>
      </c>
      <c r="KV6" s="13">
        <f t="shared" si="5"/>
        <v>46016</v>
      </c>
      <c r="KW6" s="13">
        <f t="shared" si="5"/>
        <v>46017</v>
      </c>
      <c r="KX6" s="13">
        <f t="shared" si="5"/>
        <v>46018</v>
      </c>
      <c r="KY6" s="14">
        <f t="shared" si="5"/>
        <v>46019</v>
      </c>
    </row>
    <row r="7" spans="1:311" ht="38.4" thickBot="1" x14ac:dyDescent="0.35">
      <c r="A7" s="15" t="s">
        <v>0</v>
      </c>
      <c r="B7" s="15" t="s">
        <v>6</v>
      </c>
      <c r="C7" s="16" t="s">
        <v>19</v>
      </c>
      <c r="D7" s="17" t="s">
        <v>12</v>
      </c>
      <c r="E7" s="18" t="s">
        <v>7</v>
      </c>
      <c r="F7" s="18" t="s">
        <v>8</v>
      </c>
      <c r="G7" s="16" t="s">
        <v>9</v>
      </c>
      <c r="H7" s="16" t="s">
        <v>10</v>
      </c>
      <c r="I7" s="16" t="s">
        <v>11</v>
      </c>
      <c r="J7" s="16"/>
      <c r="K7" s="19" t="str">
        <f t="shared" ref="K7:AL7" si="6">CHOOSE(WEEKDAY(K6,1),"S","M","T","W","T","F","S")</f>
        <v>M</v>
      </c>
      <c r="L7" s="20" t="str">
        <f t="shared" si="6"/>
        <v>T</v>
      </c>
      <c r="M7" s="20" t="str">
        <f t="shared" si="6"/>
        <v>W</v>
      </c>
      <c r="N7" s="20" t="str">
        <f t="shared" si="6"/>
        <v>T</v>
      </c>
      <c r="O7" s="20" t="str">
        <f t="shared" si="6"/>
        <v>F</v>
      </c>
      <c r="P7" s="20" t="str">
        <f t="shared" si="6"/>
        <v>S</v>
      </c>
      <c r="Q7" s="21" t="str">
        <f t="shared" si="6"/>
        <v>S</v>
      </c>
      <c r="R7" s="19" t="str">
        <f t="shared" si="6"/>
        <v>M</v>
      </c>
      <c r="S7" s="20" t="str">
        <f t="shared" si="6"/>
        <v>T</v>
      </c>
      <c r="T7" s="20" t="str">
        <f t="shared" si="6"/>
        <v>W</v>
      </c>
      <c r="U7" s="20" t="str">
        <f t="shared" si="6"/>
        <v>T</v>
      </c>
      <c r="V7" s="20" t="str">
        <f t="shared" si="6"/>
        <v>F</v>
      </c>
      <c r="W7" s="20" t="str">
        <f t="shared" si="6"/>
        <v>S</v>
      </c>
      <c r="X7" s="21" t="str">
        <f t="shared" si="6"/>
        <v>S</v>
      </c>
      <c r="Y7" s="19" t="str">
        <f t="shared" si="6"/>
        <v>M</v>
      </c>
      <c r="Z7" s="20" t="str">
        <f t="shared" si="6"/>
        <v>T</v>
      </c>
      <c r="AA7" s="20" t="str">
        <f t="shared" si="6"/>
        <v>W</v>
      </c>
      <c r="AB7" s="20" t="str">
        <f t="shared" si="6"/>
        <v>T</v>
      </c>
      <c r="AC7" s="20" t="str">
        <f t="shared" si="6"/>
        <v>F</v>
      </c>
      <c r="AD7" s="20" t="str">
        <f t="shared" si="6"/>
        <v>S</v>
      </c>
      <c r="AE7" s="21" t="str">
        <f t="shared" si="6"/>
        <v>S</v>
      </c>
      <c r="AF7" s="19" t="str">
        <f t="shared" si="6"/>
        <v>M</v>
      </c>
      <c r="AG7" s="20" t="str">
        <f t="shared" si="6"/>
        <v>T</v>
      </c>
      <c r="AH7" s="20" t="str">
        <f t="shared" si="6"/>
        <v>W</v>
      </c>
      <c r="AI7" s="20" t="str">
        <f t="shared" si="6"/>
        <v>T</v>
      </c>
      <c r="AJ7" s="20" t="str">
        <f t="shared" si="6"/>
        <v>F</v>
      </c>
      <c r="AK7" s="20" t="str">
        <f t="shared" si="6"/>
        <v>S</v>
      </c>
      <c r="AL7" s="21" t="str">
        <f t="shared" si="6"/>
        <v>S</v>
      </c>
      <c r="AM7" s="19" t="str">
        <f t="shared" ref="AM7:CB7" si="7">CHOOSE(WEEKDAY(AM6,1),"S","M","T","W","T","F","S")</f>
        <v>M</v>
      </c>
      <c r="AN7" s="20" t="str">
        <f t="shared" si="7"/>
        <v>T</v>
      </c>
      <c r="AO7" s="20" t="str">
        <f t="shared" si="7"/>
        <v>W</v>
      </c>
      <c r="AP7" s="20" t="str">
        <f t="shared" si="7"/>
        <v>T</v>
      </c>
      <c r="AQ7" s="20" t="str">
        <f t="shared" si="7"/>
        <v>F</v>
      </c>
      <c r="AR7" s="20" t="str">
        <f t="shared" si="7"/>
        <v>S</v>
      </c>
      <c r="AS7" s="21" t="str">
        <f t="shared" si="7"/>
        <v>S</v>
      </c>
      <c r="AT7" s="19" t="str">
        <f t="shared" si="7"/>
        <v>M</v>
      </c>
      <c r="AU7" s="20" t="str">
        <f t="shared" si="7"/>
        <v>T</v>
      </c>
      <c r="AV7" s="20" t="str">
        <f t="shared" si="7"/>
        <v>W</v>
      </c>
      <c r="AW7" s="20" t="str">
        <f t="shared" si="7"/>
        <v>T</v>
      </c>
      <c r="AX7" s="20" t="str">
        <f t="shared" si="7"/>
        <v>F</v>
      </c>
      <c r="AY7" s="20" t="str">
        <f t="shared" si="7"/>
        <v>S</v>
      </c>
      <c r="AZ7" s="21" t="str">
        <f t="shared" si="7"/>
        <v>S</v>
      </c>
      <c r="BA7" s="19" t="str">
        <f t="shared" si="7"/>
        <v>M</v>
      </c>
      <c r="BB7" s="20" t="str">
        <f t="shared" si="7"/>
        <v>T</v>
      </c>
      <c r="BC7" s="20" t="str">
        <f t="shared" si="7"/>
        <v>W</v>
      </c>
      <c r="BD7" s="20" t="str">
        <f t="shared" si="7"/>
        <v>T</v>
      </c>
      <c r="BE7" s="20" t="str">
        <f t="shared" si="7"/>
        <v>F</v>
      </c>
      <c r="BF7" s="20" t="str">
        <f t="shared" si="7"/>
        <v>S</v>
      </c>
      <c r="BG7" s="21" t="str">
        <f t="shared" si="7"/>
        <v>S</v>
      </c>
      <c r="BH7" s="19" t="str">
        <f t="shared" si="7"/>
        <v>M</v>
      </c>
      <c r="BI7" s="20" t="str">
        <f t="shared" si="7"/>
        <v>T</v>
      </c>
      <c r="BJ7" s="20" t="str">
        <f t="shared" si="7"/>
        <v>W</v>
      </c>
      <c r="BK7" s="20" t="str">
        <f t="shared" si="7"/>
        <v>T</v>
      </c>
      <c r="BL7" s="20" t="str">
        <f t="shared" si="7"/>
        <v>F</v>
      </c>
      <c r="BM7" s="20" t="str">
        <f t="shared" si="7"/>
        <v>S</v>
      </c>
      <c r="BN7" s="21" t="str">
        <f t="shared" si="7"/>
        <v>S</v>
      </c>
      <c r="BO7" s="19" t="str">
        <f t="shared" si="7"/>
        <v>M</v>
      </c>
      <c r="BP7" s="20" t="str">
        <f t="shared" si="7"/>
        <v>T</v>
      </c>
      <c r="BQ7" s="20" t="str">
        <f t="shared" si="7"/>
        <v>W</v>
      </c>
      <c r="BR7" s="20" t="str">
        <f t="shared" si="7"/>
        <v>T</v>
      </c>
      <c r="BS7" s="20" t="str">
        <f t="shared" si="7"/>
        <v>F</v>
      </c>
      <c r="BT7" s="20" t="str">
        <f t="shared" si="7"/>
        <v>S</v>
      </c>
      <c r="BU7" s="21" t="str">
        <f t="shared" si="7"/>
        <v>S</v>
      </c>
      <c r="BV7" s="19" t="str">
        <f t="shared" si="7"/>
        <v>M</v>
      </c>
      <c r="BW7" s="20" t="str">
        <f t="shared" si="7"/>
        <v>T</v>
      </c>
      <c r="BX7" s="20" t="str">
        <f t="shared" si="7"/>
        <v>W</v>
      </c>
      <c r="BY7" s="20" t="str">
        <f t="shared" si="7"/>
        <v>T</v>
      </c>
      <c r="BZ7" s="20" t="str">
        <f t="shared" si="7"/>
        <v>F</v>
      </c>
      <c r="CA7" s="20" t="str">
        <f t="shared" si="7"/>
        <v>S</v>
      </c>
      <c r="CB7" s="21" t="str">
        <f t="shared" si="7"/>
        <v>S</v>
      </c>
      <c r="CC7" s="19" t="str">
        <f t="shared" ref="CC7:EN7" si="8">CHOOSE(WEEKDAY(CC6,1),"S","M","T","W","T","F","S")</f>
        <v>M</v>
      </c>
      <c r="CD7" s="20" t="str">
        <f t="shared" si="8"/>
        <v>T</v>
      </c>
      <c r="CE7" s="20" t="str">
        <f t="shared" si="8"/>
        <v>W</v>
      </c>
      <c r="CF7" s="20" t="str">
        <f t="shared" si="8"/>
        <v>T</v>
      </c>
      <c r="CG7" s="20" t="str">
        <f t="shared" si="8"/>
        <v>F</v>
      </c>
      <c r="CH7" s="20" t="str">
        <f t="shared" si="8"/>
        <v>S</v>
      </c>
      <c r="CI7" s="21" t="str">
        <f t="shared" si="8"/>
        <v>S</v>
      </c>
      <c r="CJ7" s="19" t="str">
        <f t="shared" si="8"/>
        <v>M</v>
      </c>
      <c r="CK7" s="20" t="str">
        <f t="shared" si="8"/>
        <v>T</v>
      </c>
      <c r="CL7" s="20" t="str">
        <f t="shared" si="8"/>
        <v>W</v>
      </c>
      <c r="CM7" s="20" t="str">
        <f t="shared" si="8"/>
        <v>T</v>
      </c>
      <c r="CN7" s="20" t="str">
        <f t="shared" si="8"/>
        <v>F</v>
      </c>
      <c r="CO7" s="20" t="str">
        <f t="shared" si="8"/>
        <v>S</v>
      </c>
      <c r="CP7" s="21" t="str">
        <f t="shared" si="8"/>
        <v>S</v>
      </c>
      <c r="CQ7" s="19" t="str">
        <f t="shared" si="8"/>
        <v>M</v>
      </c>
      <c r="CR7" s="20" t="str">
        <f t="shared" si="8"/>
        <v>T</v>
      </c>
      <c r="CS7" s="20" t="str">
        <f t="shared" si="8"/>
        <v>W</v>
      </c>
      <c r="CT7" s="20" t="str">
        <f t="shared" si="8"/>
        <v>T</v>
      </c>
      <c r="CU7" s="20" t="str">
        <f t="shared" si="8"/>
        <v>F</v>
      </c>
      <c r="CV7" s="20" t="str">
        <f t="shared" si="8"/>
        <v>S</v>
      </c>
      <c r="CW7" s="21" t="str">
        <f t="shared" si="8"/>
        <v>S</v>
      </c>
      <c r="CX7" s="19" t="str">
        <f t="shared" si="8"/>
        <v>M</v>
      </c>
      <c r="CY7" s="20" t="str">
        <f t="shared" si="8"/>
        <v>T</v>
      </c>
      <c r="CZ7" s="20" t="str">
        <f t="shared" si="8"/>
        <v>W</v>
      </c>
      <c r="DA7" s="20" t="str">
        <f t="shared" si="8"/>
        <v>T</v>
      </c>
      <c r="DB7" s="20" t="str">
        <f t="shared" si="8"/>
        <v>F</v>
      </c>
      <c r="DC7" s="20" t="str">
        <f t="shared" si="8"/>
        <v>S</v>
      </c>
      <c r="DD7" s="21" t="str">
        <f t="shared" si="8"/>
        <v>S</v>
      </c>
      <c r="DE7" s="19" t="str">
        <f t="shared" si="8"/>
        <v>M</v>
      </c>
      <c r="DF7" s="20" t="str">
        <f t="shared" si="8"/>
        <v>T</v>
      </c>
      <c r="DG7" s="20" t="str">
        <f t="shared" si="8"/>
        <v>W</v>
      </c>
      <c r="DH7" s="20" t="str">
        <f t="shared" si="8"/>
        <v>T</v>
      </c>
      <c r="DI7" s="20" t="str">
        <f t="shared" si="8"/>
        <v>F</v>
      </c>
      <c r="DJ7" s="20" t="str">
        <f t="shared" si="8"/>
        <v>S</v>
      </c>
      <c r="DK7" s="21" t="str">
        <f t="shared" si="8"/>
        <v>S</v>
      </c>
      <c r="DL7" s="19" t="str">
        <f t="shared" si="8"/>
        <v>M</v>
      </c>
      <c r="DM7" s="20" t="str">
        <f t="shared" si="8"/>
        <v>T</v>
      </c>
      <c r="DN7" s="20" t="str">
        <f t="shared" si="8"/>
        <v>W</v>
      </c>
      <c r="DO7" s="20" t="str">
        <f t="shared" si="8"/>
        <v>T</v>
      </c>
      <c r="DP7" s="20" t="str">
        <f t="shared" si="8"/>
        <v>F</v>
      </c>
      <c r="DQ7" s="20" t="str">
        <f t="shared" si="8"/>
        <v>S</v>
      </c>
      <c r="DR7" s="21" t="str">
        <f t="shared" si="8"/>
        <v>S</v>
      </c>
      <c r="DS7" s="19" t="str">
        <f t="shared" si="8"/>
        <v>M</v>
      </c>
      <c r="DT7" s="20" t="str">
        <f t="shared" si="8"/>
        <v>T</v>
      </c>
      <c r="DU7" s="20" t="str">
        <f t="shared" si="8"/>
        <v>W</v>
      </c>
      <c r="DV7" s="20" t="str">
        <f t="shared" si="8"/>
        <v>T</v>
      </c>
      <c r="DW7" s="20" t="str">
        <f t="shared" si="8"/>
        <v>F</v>
      </c>
      <c r="DX7" s="20" t="str">
        <f t="shared" si="8"/>
        <v>S</v>
      </c>
      <c r="DY7" s="21" t="str">
        <f t="shared" si="8"/>
        <v>S</v>
      </c>
      <c r="DZ7" s="19" t="str">
        <f t="shared" si="8"/>
        <v>M</v>
      </c>
      <c r="EA7" s="20" t="str">
        <f t="shared" si="8"/>
        <v>T</v>
      </c>
      <c r="EB7" s="20" t="str">
        <f t="shared" si="8"/>
        <v>W</v>
      </c>
      <c r="EC7" s="20" t="str">
        <f t="shared" si="8"/>
        <v>T</v>
      </c>
      <c r="ED7" s="20" t="str">
        <f t="shared" si="8"/>
        <v>F</v>
      </c>
      <c r="EE7" s="20" t="str">
        <f t="shared" si="8"/>
        <v>S</v>
      </c>
      <c r="EF7" s="21" t="str">
        <f t="shared" si="8"/>
        <v>S</v>
      </c>
      <c r="EG7" s="19" t="str">
        <f t="shared" si="8"/>
        <v>M</v>
      </c>
      <c r="EH7" s="20" t="str">
        <f t="shared" si="8"/>
        <v>T</v>
      </c>
      <c r="EI7" s="20" t="str">
        <f t="shared" si="8"/>
        <v>W</v>
      </c>
      <c r="EJ7" s="20" t="str">
        <f t="shared" si="8"/>
        <v>T</v>
      </c>
      <c r="EK7" s="20" t="str">
        <f t="shared" si="8"/>
        <v>F</v>
      </c>
      <c r="EL7" s="20" t="str">
        <f t="shared" si="8"/>
        <v>S</v>
      </c>
      <c r="EM7" s="21" t="str">
        <f t="shared" si="8"/>
        <v>S</v>
      </c>
      <c r="EN7" s="19" t="str">
        <f t="shared" si="8"/>
        <v>M</v>
      </c>
      <c r="EO7" s="20" t="str">
        <f t="shared" ref="EO7:EU7" si="9">CHOOSE(WEEKDAY(EO6,1),"S","M","T","W","T","F","S")</f>
        <v>T</v>
      </c>
      <c r="EP7" s="20" t="str">
        <f t="shared" si="9"/>
        <v>W</v>
      </c>
      <c r="EQ7" s="20" t="str">
        <f t="shared" si="9"/>
        <v>T</v>
      </c>
      <c r="ER7" s="20" t="str">
        <f t="shared" si="9"/>
        <v>F</v>
      </c>
      <c r="ES7" s="20" t="str">
        <f t="shared" si="9"/>
        <v>S</v>
      </c>
      <c r="ET7" s="21" t="str">
        <f t="shared" si="9"/>
        <v>S</v>
      </c>
      <c r="EU7" s="19" t="str">
        <f t="shared" si="9"/>
        <v>M</v>
      </c>
      <c r="EV7" s="20" t="str">
        <f t="shared" ref="EV7:FB7" si="10">CHOOSE(WEEKDAY(EV6,1),"S","M","T","W","T","F","S")</f>
        <v>T</v>
      </c>
      <c r="EW7" s="20" t="str">
        <f t="shared" si="10"/>
        <v>W</v>
      </c>
      <c r="EX7" s="20" t="str">
        <f t="shared" si="10"/>
        <v>T</v>
      </c>
      <c r="EY7" s="20" t="str">
        <f t="shared" si="10"/>
        <v>F</v>
      </c>
      <c r="EZ7" s="20" t="str">
        <f t="shared" si="10"/>
        <v>S</v>
      </c>
      <c r="FA7" s="21" t="str">
        <f t="shared" si="10"/>
        <v>S</v>
      </c>
      <c r="FB7" s="19" t="str">
        <f t="shared" si="10"/>
        <v>M</v>
      </c>
      <c r="FC7" s="20" t="str">
        <f t="shared" ref="FC7:FI7" si="11">CHOOSE(WEEKDAY(FC6,1),"S","M","T","W","T","F","S")</f>
        <v>T</v>
      </c>
      <c r="FD7" s="20" t="str">
        <f t="shared" si="11"/>
        <v>W</v>
      </c>
      <c r="FE7" s="20" t="str">
        <f t="shared" si="11"/>
        <v>T</v>
      </c>
      <c r="FF7" s="20" t="str">
        <f t="shared" si="11"/>
        <v>F</v>
      </c>
      <c r="FG7" s="20" t="str">
        <f t="shared" si="11"/>
        <v>S</v>
      </c>
      <c r="FH7" s="21" t="str">
        <f t="shared" si="11"/>
        <v>S</v>
      </c>
      <c r="FI7" s="19" t="str">
        <f t="shared" si="11"/>
        <v>M</v>
      </c>
      <c r="FJ7" s="20" t="str">
        <f t="shared" ref="FJ7:HU7" si="12">CHOOSE(WEEKDAY(FJ6,1),"S","M","T","W","T","F","S")</f>
        <v>T</v>
      </c>
      <c r="FK7" s="20" t="str">
        <f t="shared" si="12"/>
        <v>W</v>
      </c>
      <c r="FL7" s="20" t="str">
        <f t="shared" si="12"/>
        <v>T</v>
      </c>
      <c r="FM7" s="20" t="str">
        <f t="shared" si="12"/>
        <v>F</v>
      </c>
      <c r="FN7" s="20" t="str">
        <f t="shared" si="12"/>
        <v>S</v>
      </c>
      <c r="FO7" s="21" t="str">
        <f t="shared" si="12"/>
        <v>S</v>
      </c>
      <c r="FP7" s="19" t="str">
        <f t="shared" si="12"/>
        <v>M</v>
      </c>
      <c r="FQ7" s="20" t="str">
        <f t="shared" si="12"/>
        <v>T</v>
      </c>
      <c r="FR7" s="20" t="str">
        <f t="shared" si="12"/>
        <v>W</v>
      </c>
      <c r="FS7" s="20" t="str">
        <f t="shared" si="12"/>
        <v>T</v>
      </c>
      <c r="FT7" s="20" t="str">
        <f t="shared" si="12"/>
        <v>F</v>
      </c>
      <c r="FU7" s="20" t="str">
        <f t="shared" si="12"/>
        <v>S</v>
      </c>
      <c r="FV7" s="21" t="str">
        <f t="shared" si="12"/>
        <v>S</v>
      </c>
      <c r="FW7" s="19" t="str">
        <f t="shared" si="12"/>
        <v>M</v>
      </c>
      <c r="FX7" s="20" t="str">
        <f t="shared" si="12"/>
        <v>T</v>
      </c>
      <c r="FY7" s="20" t="str">
        <f t="shared" si="12"/>
        <v>W</v>
      </c>
      <c r="FZ7" s="20" t="str">
        <f t="shared" si="12"/>
        <v>T</v>
      </c>
      <c r="GA7" s="20" t="str">
        <f t="shared" si="12"/>
        <v>F</v>
      </c>
      <c r="GB7" s="20" t="str">
        <f t="shared" si="12"/>
        <v>S</v>
      </c>
      <c r="GC7" s="21" t="str">
        <f t="shared" si="12"/>
        <v>S</v>
      </c>
      <c r="GD7" s="19" t="str">
        <f t="shared" si="12"/>
        <v>M</v>
      </c>
      <c r="GE7" s="20" t="str">
        <f t="shared" si="12"/>
        <v>T</v>
      </c>
      <c r="GF7" s="20" t="str">
        <f t="shared" si="12"/>
        <v>W</v>
      </c>
      <c r="GG7" s="20" t="str">
        <f t="shared" si="12"/>
        <v>T</v>
      </c>
      <c r="GH7" s="20" t="str">
        <f t="shared" si="12"/>
        <v>F</v>
      </c>
      <c r="GI7" s="20" t="str">
        <f t="shared" si="12"/>
        <v>S</v>
      </c>
      <c r="GJ7" s="21" t="str">
        <f t="shared" si="12"/>
        <v>S</v>
      </c>
      <c r="GK7" s="19" t="str">
        <f t="shared" si="12"/>
        <v>M</v>
      </c>
      <c r="GL7" s="20" t="str">
        <f t="shared" si="12"/>
        <v>T</v>
      </c>
      <c r="GM7" s="20" t="str">
        <f t="shared" si="12"/>
        <v>W</v>
      </c>
      <c r="GN7" s="20" t="str">
        <f t="shared" si="12"/>
        <v>T</v>
      </c>
      <c r="GO7" s="20" t="str">
        <f t="shared" si="12"/>
        <v>F</v>
      </c>
      <c r="GP7" s="20" t="str">
        <f t="shared" si="12"/>
        <v>S</v>
      </c>
      <c r="GQ7" s="21" t="str">
        <f t="shared" si="12"/>
        <v>S</v>
      </c>
      <c r="GR7" s="19" t="str">
        <f t="shared" si="12"/>
        <v>M</v>
      </c>
      <c r="GS7" s="20" t="str">
        <f t="shared" si="12"/>
        <v>T</v>
      </c>
      <c r="GT7" s="20" t="str">
        <f t="shared" si="12"/>
        <v>W</v>
      </c>
      <c r="GU7" s="20" t="str">
        <f t="shared" si="12"/>
        <v>T</v>
      </c>
      <c r="GV7" s="20" t="str">
        <f t="shared" si="12"/>
        <v>F</v>
      </c>
      <c r="GW7" s="20" t="str">
        <f t="shared" si="12"/>
        <v>S</v>
      </c>
      <c r="GX7" s="21" t="str">
        <f t="shared" si="12"/>
        <v>S</v>
      </c>
      <c r="GY7" s="19" t="str">
        <f t="shared" si="12"/>
        <v>M</v>
      </c>
      <c r="GZ7" s="20" t="str">
        <f t="shared" si="12"/>
        <v>T</v>
      </c>
      <c r="HA7" s="20" t="str">
        <f t="shared" si="12"/>
        <v>W</v>
      </c>
      <c r="HB7" s="20" t="str">
        <f t="shared" si="12"/>
        <v>T</v>
      </c>
      <c r="HC7" s="20" t="str">
        <f t="shared" si="12"/>
        <v>F</v>
      </c>
      <c r="HD7" s="20" t="str">
        <f t="shared" si="12"/>
        <v>S</v>
      </c>
      <c r="HE7" s="21" t="str">
        <f t="shared" si="12"/>
        <v>S</v>
      </c>
      <c r="HF7" s="19" t="str">
        <f t="shared" si="12"/>
        <v>M</v>
      </c>
      <c r="HG7" s="20" t="str">
        <f t="shared" si="12"/>
        <v>T</v>
      </c>
      <c r="HH7" s="20" t="str">
        <f t="shared" si="12"/>
        <v>W</v>
      </c>
      <c r="HI7" s="20" t="str">
        <f t="shared" si="12"/>
        <v>T</v>
      </c>
      <c r="HJ7" s="20" t="str">
        <f t="shared" si="12"/>
        <v>F</v>
      </c>
      <c r="HK7" s="20" t="str">
        <f t="shared" si="12"/>
        <v>S</v>
      </c>
      <c r="HL7" s="21" t="str">
        <f t="shared" si="12"/>
        <v>S</v>
      </c>
      <c r="HM7" s="19" t="str">
        <f t="shared" si="12"/>
        <v>M</v>
      </c>
      <c r="HN7" s="20" t="str">
        <f t="shared" si="12"/>
        <v>T</v>
      </c>
      <c r="HO7" s="20" t="str">
        <f t="shared" si="12"/>
        <v>W</v>
      </c>
      <c r="HP7" s="20" t="str">
        <f t="shared" si="12"/>
        <v>T</v>
      </c>
      <c r="HQ7" s="20" t="str">
        <f t="shared" si="12"/>
        <v>F</v>
      </c>
      <c r="HR7" s="20" t="str">
        <f t="shared" si="12"/>
        <v>S</v>
      </c>
      <c r="HS7" s="21" t="str">
        <f t="shared" si="12"/>
        <v>S</v>
      </c>
      <c r="HT7" s="19" t="str">
        <f t="shared" si="12"/>
        <v>M</v>
      </c>
      <c r="HU7" s="20" t="str">
        <f t="shared" si="12"/>
        <v>T</v>
      </c>
      <c r="HV7" s="20" t="str">
        <f t="shared" ref="HV7:KG7" si="13">CHOOSE(WEEKDAY(HV6,1),"S","M","T","W","T","F","S")</f>
        <v>W</v>
      </c>
      <c r="HW7" s="20" t="str">
        <f t="shared" si="13"/>
        <v>T</v>
      </c>
      <c r="HX7" s="20" t="str">
        <f t="shared" si="13"/>
        <v>F</v>
      </c>
      <c r="HY7" s="20" t="str">
        <f t="shared" si="13"/>
        <v>S</v>
      </c>
      <c r="HZ7" s="21" t="str">
        <f t="shared" si="13"/>
        <v>S</v>
      </c>
      <c r="IA7" s="19" t="str">
        <f t="shared" si="13"/>
        <v>M</v>
      </c>
      <c r="IB7" s="20" t="str">
        <f t="shared" si="13"/>
        <v>T</v>
      </c>
      <c r="IC7" s="20" t="str">
        <f t="shared" si="13"/>
        <v>W</v>
      </c>
      <c r="ID7" s="20" t="str">
        <f t="shared" si="13"/>
        <v>T</v>
      </c>
      <c r="IE7" s="20" t="str">
        <f t="shared" si="13"/>
        <v>F</v>
      </c>
      <c r="IF7" s="20" t="str">
        <f t="shared" si="13"/>
        <v>S</v>
      </c>
      <c r="IG7" s="21" t="str">
        <f t="shared" si="13"/>
        <v>S</v>
      </c>
      <c r="IH7" s="19" t="str">
        <f t="shared" si="13"/>
        <v>M</v>
      </c>
      <c r="II7" s="20" t="str">
        <f t="shared" si="13"/>
        <v>T</v>
      </c>
      <c r="IJ7" s="20" t="str">
        <f t="shared" si="13"/>
        <v>W</v>
      </c>
      <c r="IK7" s="20" t="str">
        <f t="shared" si="13"/>
        <v>T</v>
      </c>
      <c r="IL7" s="20" t="str">
        <f t="shared" si="13"/>
        <v>F</v>
      </c>
      <c r="IM7" s="20" t="str">
        <f t="shared" si="13"/>
        <v>S</v>
      </c>
      <c r="IN7" s="21" t="str">
        <f t="shared" si="13"/>
        <v>S</v>
      </c>
      <c r="IO7" s="19" t="str">
        <f t="shared" si="13"/>
        <v>M</v>
      </c>
      <c r="IP7" s="20" t="str">
        <f t="shared" si="13"/>
        <v>T</v>
      </c>
      <c r="IQ7" s="20" t="str">
        <f t="shared" si="13"/>
        <v>W</v>
      </c>
      <c r="IR7" s="20" t="str">
        <f t="shared" si="13"/>
        <v>T</v>
      </c>
      <c r="IS7" s="20" t="str">
        <f t="shared" si="13"/>
        <v>F</v>
      </c>
      <c r="IT7" s="20" t="str">
        <f t="shared" si="13"/>
        <v>S</v>
      </c>
      <c r="IU7" s="21" t="str">
        <f t="shared" si="13"/>
        <v>S</v>
      </c>
      <c r="IV7" s="19" t="str">
        <f t="shared" si="13"/>
        <v>M</v>
      </c>
      <c r="IW7" s="20" t="str">
        <f t="shared" si="13"/>
        <v>T</v>
      </c>
      <c r="IX7" s="20" t="str">
        <f t="shared" si="13"/>
        <v>W</v>
      </c>
      <c r="IY7" s="20" t="str">
        <f t="shared" si="13"/>
        <v>T</v>
      </c>
      <c r="IZ7" s="20" t="str">
        <f t="shared" si="13"/>
        <v>F</v>
      </c>
      <c r="JA7" s="20" t="str">
        <f t="shared" si="13"/>
        <v>S</v>
      </c>
      <c r="JB7" s="21" t="str">
        <f t="shared" si="13"/>
        <v>S</v>
      </c>
      <c r="JC7" s="19" t="str">
        <f t="shared" si="13"/>
        <v>M</v>
      </c>
      <c r="JD7" s="20" t="str">
        <f t="shared" si="13"/>
        <v>T</v>
      </c>
      <c r="JE7" s="20" t="str">
        <f t="shared" si="13"/>
        <v>W</v>
      </c>
      <c r="JF7" s="20" t="str">
        <f t="shared" si="13"/>
        <v>T</v>
      </c>
      <c r="JG7" s="20" t="str">
        <f t="shared" si="13"/>
        <v>F</v>
      </c>
      <c r="JH7" s="20" t="str">
        <f t="shared" si="13"/>
        <v>S</v>
      </c>
      <c r="JI7" s="21" t="str">
        <f t="shared" si="13"/>
        <v>S</v>
      </c>
      <c r="JJ7" s="19" t="str">
        <f t="shared" si="13"/>
        <v>M</v>
      </c>
      <c r="JK7" s="20" t="str">
        <f t="shared" si="13"/>
        <v>T</v>
      </c>
      <c r="JL7" s="20" t="str">
        <f t="shared" si="13"/>
        <v>W</v>
      </c>
      <c r="JM7" s="20" t="str">
        <f t="shared" si="13"/>
        <v>T</v>
      </c>
      <c r="JN7" s="20" t="str">
        <f t="shared" si="13"/>
        <v>F</v>
      </c>
      <c r="JO7" s="20" t="str">
        <f t="shared" si="13"/>
        <v>S</v>
      </c>
      <c r="JP7" s="21" t="str">
        <f t="shared" si="13"/>
        <v>S</v>
      </c>
      <c r="JQ7" s="19" t="str">
        <f t="shared" si="13"/>
        <v>M</v>
      </c>
      <c r="JR7" s="20" t="str">
        <f t="shared" si="13"/>
        <v>T</v>
      </c>
      <c r="JS7" s="20" t="str">
        <f t="shared" si="13"/>
        <v>W</v>
      </c>
      <c r="JT7" s="20" t="str">
        <f t="shared" si="13"/>
        <v>T</v>
      </c>
      <c r="JU7" s="20" t="str">
        <f t="shared" si="13"/>
        <v>F</v>
      </c>
      <c r="JV7" s="20" t="str">
        <f t="shared" si="13"/>
        <v>S</v>
      </c>
      <c r="JW7" s="21" t="str">
        <f t="shared" si="13"/>
        <v>S</v>
      </c>
      <c r="JX7" s="19" t="str">
        <f t="shared" si="13"/>
        <v>M</v>
      </c>
      <c r="JY7" s="20" t="str">
        <f t="shared" si="13"/>
        <v>T</v>
      </c>
      <c r="JZ7" s="20" t="str">
        <f t="shared" si="13"/>
        <v>W</v>
      </c>
      <c r="KA7" s="20" t="str">
        <f t="shared" si="13"/>
        <v>T</v>
      </c>
      <c r="KB7" s="20" t="str">
        <f t="shared" si="13"/>
        <v>F</v>
      </c>
      <c r="KC7" s="20" t="str">
        <f t="shared" si="13"/>
        <v>S</v>
      </c>
      <c r="KD7" s="21" t="str">
        <f t="shared" si="13"/>
        <v>S</v>
      </c>
      <c r="KE7" s="19" t="str">
        <f t="shared" si="13"/>
        <v>M</v>
      </c>
      <c r="KF7" s="20" t="str">
        <f t="shared" si="13"/>
        <v>T</v>
      </c>
      <c r="KG7" s="20" t="str">
        <f t="shared" si="13"/>
        <v>W</v>
      </c>
      <c r="KH7" s="20" t="str">
        <f t="shared" ref="KH7:KY7" si="14">CHOOSE(WEEKDAY(KH6,1),"S","M","T","W","T","F","S")</f>
        <v>T</v>
      </c>
      <c r="KI7" s="20" t="str">
        <f t="shared" si="14"/>
        <v>F</v>
      </c>
      <c r="KJ7" s="20" t="str">
        <f t="shared" si="14"/>
        <v>S</v>
      </c>
      <c r="KK7" s="21" t="str">
        <f t="shared" si="14"/>
        <v>S</v>
      </c>
      <c r="KL7" s="19" t="str">
        <f t="shared" si="14"/>
        <v>M</v>
      </c>
      <c r="KM7" s="20" t="str">
        <f t="shared" si="14"/>
        <v>T</v>
      </c>
      <c r="KN7" s="20" t="str">
        <f t="shared" si="14"/>
        <v>W</v>
      </c>
      <c r="KO7" s="20" t="str">
        <f t="shared" si="14"/>
        <v>T</v>
      </c>
      <c r="KP7" s="20" t="str">
        <f t="shared" si="14"/>
        <v>F</v>
      </c>
      <c r="KQ7" s="20" t="str">
        <f t="shared" si="14"/>
        <v>S</v>
      </c>
      <c r="KR7" s="21" t="str">
        <f t="shared" si="14"/>
        <v>S</v>
      </c>
      <c r="KS7" s="19" t="str">
        <f t="shared" si="14"/>
        <v>M</v>
      </c>
      <c r="KT7" s="20" t="str">
        <f t="shared" si="14"/>
        <v>T</v>
      </c>
      <c r="KU7" s="20" t="str">
        <f t="shared" si="14"/>
        <v>W</v>
      </c>
      <c r="KV7" s="20" t="str">
        <f t="shared" si="14"/>
        <v>T</v>
      </c>
      <c r="KW7" s="20" t="str">
        <f t="shared" si="14"/>
        <v>F</v>
      </c>
      <c r="KX7" s="20" t="str">
        <f t="shared" si="14"/>
        <v>S</v>
      </c>
      <c r="KY7" s="21" t="str">
        <f t="shared" si="14"/>
        <v>S</v>
      </c>
    </row>
    <row r="8" spans="1:311" s="33" customFormat="1" ht="18.600000000000001" x14ac:dyDescent="0.25">
      <c r="A8" s="22" t="str">
        <f>IF(ISERROR(VALUE(SUBSTITUTE(prevWBS,".",""))),"1",IF(ISERROR(FIND("`",SUBSTITUTE(prevWBS,".","`",1))),TEXT(VALUE(prevWBS)+1,"#"),TEXT(VALUE(LEFT(prevWBS,FIND("`",SUBSTITUTE(prevWBS,".","`",1))-1))+1,"#")))</f>
        <v>1</v>
      </c>
      <c r="B8" s="23" t="s">
        <v>18</v>
      </c>
      <c r="C8" s="24"/>
      <c r="D8" s="25"/>
      <c r="E8" s="26"/>
      <c r="F8" s="27" t="str">
        <f>IF(ISBLANK(E8)," - ",IF(G8=0,E8,E8+G8-1))</f>
        <v xml:space="preserve"> - </v>
      </c>
      <c r="G8" s="28"/>
      <c r="H8" s="29"/>
      <c r="I8" s="30" t="str">
        <f t="shared" ref="I8:I95" si="15">IF(OR(F8=0,E8=0)," - ",NETWORKDAYS(E8,F8))</f>
        <v xml:space="preserve"> - </v>
      </c>
      <c r="J8" s="31"/>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row>
    <row r="9" spans="1:311" s="36" customFormat="1" ht="18.600000000000001" x14ac:dyDescent="0.25">
      <c r="A9"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 s="35" t="s">
        <v>37</v>
      </c>
      <c r="C9" s="36" t="s">
        <v>41</v>
      </c>
      <c r="D9" s="37"/>
      <c r="E9" s="79">
        <v>45722</v>
      </c>
      <c r="F9" s="80">
        <f>IF(ISBLANK(E9)," - ",IF(G9=0,E9,E9+G9-1))</f>
        <v>45722</v>
      </c>
      <c r="G9" s="40">
        <v>1</v>
      </c>
      <c r="H9" s="41">
        <v>1</v>
      </c>
      <c r="I9" s="42">
        <f t="shared" si="15"/>
        <v>1</v>
      </c>
      <c r="J9" s="43"/>
      <c r="K9" s="34"/>
      <c r="L9" s="34"/>
      <c r="M9" s="34"/>
      <c r="N9" s="34"/>
      <c r="O9" s="82"/>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row>
    <row r="10" spans="1:311" s="36" customFormat="1" ht="18.600000000000001" x14ac:dyDescent="0.25">
      <c r="A10"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1.2</v>
      </c>
      <c r="B10" s="35"/>
      <c r="D10" s="37"/>
      <c r="E10" s="79"/>
      <c r="F10" s="80" t="str">
        <f t="shared" ref="F10:F93" si="16">IF(ISBLANK(E10)," - ",IF(G10=0,E10,E10+G10-1))</f>
        <v xml:space="preserve"> - </v>
      </c>
      <c r="G10" s="40"/>
      <c r="H10" s="41"/>
      <c r="I10" s="42" t="str">
        <f t="shared" si="15"/>
        <v xml:space="preserve"> - </v>
      </c>
      <c r="J10" s="43"/>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row>
    <row r="11" spans="1:311" s="36" customFormat="1" ht="18.600000000000001" x14ac:dyDescent="0.25">
      <c r="A11"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1.3</v>
      </c>
      <c r="B11" s="35"/>
      <c r="D11" s="37"/>
      <c r="E11" s="79"/>
      <c r="F11" s="80" t="str">
        <f t="shared" si="16"/>
        <v xml:space="preserve"> - </v>
      </c>
      <c r="G11" s="40"/>
      <c r="H11" s="41"/>
      <c r="I11" s="42" t="str">
        <f t="shared" si="15"/>
        <v xml:space="preserve"> - </v>
      </c>
      <c r="J11" s="43"/>
      <c r="K11" s="34"/>
      <c r="L11" s="34"/>
      <c r="M11" s="4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row>
    <row r="12" spans="1:311" s="36" customFormat="1" ht="18.600000000000001" x14ac:dyDescent="0.25">
      <c r="A12"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1.4</v>
      </c>
      <c r="B12" s="35"/>
      <c r="D12" s="37"/>
      <c r="E12" s="79"/>
      <c r="F12" s="80" t="str">
        <f t="shared" si="16"/>
        <v xml:space="preserve"> - </v>
      </c>
      <c r="G12" s="40"/>
      <c r="H12" s="41"/>
      <c r="I12" s="42" t="str">
        <f t="shared" si="15"/>
        <v xml:space="preserve"> - </v>
      </c>
      <c r="J12" s="43"/>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row>
    <row r="13" spans="1:311" s="33" customFormat="1" ht="18.600000000000001" x14ac:dyDescent="0.25">
      <c r="A13" s="45" t="str">
        <f>IF(ISERROR(VALUE(SUBSTITUTE(prevWBS,".",""))),"1",IF(ISERROR(FIND("`",SUBSTITUTE(prevWBS,".","`",1))),TEXT(VALUE(prevWBS)+1,"#"),TEXT(VALUE(LEFT(prevWBS,FIND("`",SUBSTITUTE(prevWBS,".","`",1))-1))+1,"#")))</f>
        <v>2</v>
      </c>
      <c r="B13" s="46" t="s">
        <v>21</v>
      </c>
      <c r="D13" s="47"/>
      <c r="E13" s="81"/>
      <c r="F13" s="81" t="str">
        <f t="shared" si="16"/>
        <v xml:space="preserve"> - </v>
      </c>
      <c r="G13" s="48"/>
      <c r="H13" s="49"/>
      <c r="I13" s="50" t="str">
        <f t="shared" si="15"/>
        <v xml:space="preserve"> - </v>
      </c>
      <c r="J13" s="51"/>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c r="HQ13" s="52"/>
      <c r="HR13" s="52"/>
      <c r="HS13" s="52"/>
      <c r="HT13" s="52"/>
      <c r="HU13" s="52"/>
      <c r="HV13" s="52"/>
      <c r="HW13" s="52"/>
      <c r="HX13" s="52"/>
      <c r="HY13" s="52"/>
      <c r="HZ13" s="52"/>
      <c r="IA13" s="52"/>
      <c r="IB13" s="52"/>
      <c r="IC13" s="52"/>
      <c r="ID13" s="52"/>
      <c r="IE13" s="52"/>
      <c r="IF13" s="52"/>
      <c r="IG13" s="52"/>
      <c r="IH13" s="52"/>
      <c r="II13" s="52"/>
      <c r="IJ13" s="52"/>
      <c r="IK13" s="52"/>
      <c r="IL13" s="52"/>
      <c r="IM13" s="52"/>
      <c r="IN13" s="52"/>
      <c r="IO13" s="52"/>
      <c r="IP13" s="52"/>
      <c r="IQ13" s="52"/>
      <c r="IR13" s="52"/>
      <c r="IS13" s="52"/>
      <c r="IT13" s="52"/>
      <c r="IU13" s="52"/>
      <c r="IV13" s="52"/>
      <c r="IW13" s="52"/>
      <c r="IX13" s="52"/>
      <c r="IY13" s="52"/>
      <c r="IZ13" s="52"/>
      <c r="JA13" s="52"/>
      <c r="JB13" s="52"/>
      <c r="JC13" s="52"/>
      <c r="JD13" s="52"/>
      <c r="JE13" s="52"/>
      <c r="JF13" s="52"/>
      <c r="JG13" s="52"/>
      <c r="JH13" s="52"/>
      <c r="JI13" s="52"/>
      <c r="JJ13" s="52"/>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row>
    <row r="14" spans="1:311" s="36" customFormat="1" ht="18.600000000000001" x14ac:dyDescent="0.25">
      <c r="A14" s="34" t="str">
        <f t="shared" ref="A14:A55" si="17">IF(ISERROR(VALUE(SUBSTITUTE(prevWBS,".",""))),"0.1",IF(ISERROR(FIND("`",SUBSTITUTE(prevWBS,".","`",1))),prevWBS&amp;".1",LEFT(prevWBS,FIND("`",SUBSTITUTE(prevWBS,".","`",1)))&amp;IF(ISERROR(FIND("`",SUBSTITUTE(prevWBS,".","`",2))),VALUE(RIGHT(prevWBS,LEN(prevWBS)-FIND("`",SUBSTITUTE(prevWBS,".","`",1))))+1,VALUE(MID(prevWBS,FIND("`",SUBSTITUTE(prevWBS,".","`",1))+1,(FIND("`",SUBSTITUTE(prevWBS,".","`",2))-FIND("`",SUBSTITUTE(prevWBS,".","`",1))-1)))+1)))</f>
        <v>2.1</v>
      </c>
      <c r="B14" s="35" t="s">
        <v>29</v>
      </c>
      <c r="C14" s="36" t="s">
        <v>41</v>
      </c>
      <c r="D14" s="37"/>
      <c r="E14" s="79">
        <v>45722</v>
      </c>
      <c r="F14" s="80">
        <f t="shared" si="16"/>
        <v>45821</v>
      </c>
      <c r="G14" s="40">
        <v>100</v>
      </c>
      <c r="H14" s="41">
        <v>1</v>
      </c>
      <c r="I14" s="42">
        <f t="shared" si="15"/>
        <v>72</v>
      </c>
      <c r="J14" s="43"/>
      <c r="K14" s="34"/>
      <c r="L14" s="34"/>
      <c r="M14" s="34"/>
      <c r="N14" s="34"/>
      <c r="O14" s="34"/>
      <c r="P14" s="34"/>
      <c r="Q14" s="34"/>
      <c r="R14" s="34"/>
      <c r="S14" s="34"/>
      <c r="T14" s="34"/>
      <c r="U14" s="34"/>
      <c r="V14" s="34"/>
      <c r="W14" s="34"/>
      <c r="X14" s="34"/>
      <c r="Y14" s="34"/>
      <c r="Z14" s="34"/>
      <c r="AA14" s="34"/>
      <c r="AB14" s="34"/>
      <c r="AC14" s="34"/>
      <c r="AD14" s="34"/>
      <c r="AE14" s="34"/>
      <c r="AF14" s="82"/>
      <c r="AG14" s="34"/>
      <c r="AH14" s="82"/>
      <c r="AI14" s="34"/>
      <c r="AJ14" s="34"/>
      <c r="AK14" s="34"/>
      <c r="AL14" s="34"/>
      <c r="AM14" s="34"/>
      <c r="AN14" s="34"/>
      <c r="AO14" s="34"/>
      <c r="AP14" s="34"/>
      <c r="AQ14" s="34"/>
      <c r="AR14" s="34"/>
      <c r="AS14" s="34"/>
      <c r="AT14" s="82"/>
      <c r="AU14" s="34"/>
      <c r="AV14" s="34"/>
      <c r="AW14" s="34"/>
      <c r="AX14" s="34"/>
      <c r="AY14" s="34"/>
      <c r="AZ14" s="34"/>
      <c r="BA14" s="34"/>
      <c r="BB14" s="34"/>
      <c r="BC14" s="34"/>
      <c r="BD14" s="34"/>
      <c r="BE14" s="34"/>
      <c r="BF14" s="34"/>
      <c r="BG14" s="34"/>
      <c r="BH14" s="82"/>
      <c r="BI14" s="34"/>
      <c r="BJ14" s="34"/>
      <c r="BK14" s="34"/>
      <c r="BL14" s="34"/>
      <c r="BM14" s="34"/>
      <c r="BN14" s="34"/>
      <c r="BO14" s="34"/>
      <c r="BP14" s="34"/>
      <c r="BQ14" s="34"/>
      <c r="BR14" s="34"/>
      <c r="BS14" s="34"/>
      <c r="BT14" s="34"/>
      <c r="BU14" s="34"/>
      <c r="BV14" s="82"/>
      <c r="BW14" s="34"/>
      <c r="BX14" s="34"/>
      <c r="BY14" s="34"/>
      <c r="BZ14" s="34"/>
      <c r="CA14" s="34"/>
      <c r="CB14" s="34"/>
      <c r="CC14" s="82"/>
      <c r="CD14" s="34"/>
      <c r="CE14" s="34"/>
      <c r="CF14" s="34"/>
      <c r="CG14" s="34"/>
      <c r="CH14" s="34"/>
      <c r="CI14" s="34"/>
      <c r="CJ14" s="82"/>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row>
    <row r="15" spans="1:311" s="36" customFormat="1" ht="18.600000000000001" x14ac:dyDescent="0.25">
      <c r="A15" s="34" t="str">
        <f t="shared" si="17"/>
        <v>2.2</v>
      </c>
      <c r="B15" s="35" t="s">
        <v>38</v>
      </c>
      <c r="C15" s="36" t="s">
        <v>42</v>
      </c>
      <c r="D15" s="37"/>
      <c r="E15" s="79">
        <v>45722</v>
      </c>
      <c r="F15" s="80">
        <f t="shared" si="16"/>
        <v>45821</v>
      </c>
      <c r="G15" s="40">
        <v>100</v>
      </c>
      <c r="H15" s="41">
        <v>1</v>
      </c>
      <c r="I15" s="42">
        <f t="shared" si="15"/>
        <v>72</v>
      </c>
      <c r="J15" s="43"/>
      <c r="K15" s="34"/>
      <c r="L15" s="34"/>
      <c r="M15" s="34"/>
      <c r="N15" s="34"/>
      <c r="O15" s="34"/>
      <c r="P15" s="34"/>
      <c r="Q15" s="34"/>
      <c r="R15" s="34"/>
      <c r="S15" s="34"/>
      <c r="T15" s="34"/>
      <c r="U15" s="34"/>
      <c r="V15" s="34"/>
      <c r="W15" s="34"/>
      <c r="X15" s="34"/>
      <c r="Y15" s="34"/>
      <c r="Z15" s="34"/>
      <c r="AA15" s="34"/>
      <c r="AB15" s="34"/>
      <c r="AC15" s="34"/>
      <c r="AD15" s="34"/>
      <c r="AE15" s="34"/>
      <c r="AF15" s="82"/>
      <c r="AG15" s="34"/>
      <c r="AH15" s="82"/>
      <c r="AI15" s="34"/>
      <c r="AJ15" s="34"/>
      <c r="AK15" s="34"/>
      <c r="AL15" s="34"/>
      <c r="AM15" s="34"/>
      <c r="AN15" s="34"/>
      <c r="AO15" s="34"/>
      <c r="AP15" s="34"/>
      <c r="AQ15" s="34"/>
      <c r="AR15" s="34"/>
      <c r="AS15" s="34"/>
      <c r="AT15" s="82"/>
      <c r="AU15" s="34"/>
      <c r="AV15" s="34"/>
      <c r="AW15" s="34"/>
      <c r="AX15" s="34"/>
      <c r="AY15" s="34"/>
      <c r="AZ15" s="34"/>
      <c r="BA15" s="34"/>
      <c r="BB15" s="34"/>
      <c r="BC15" s="34"/>
      <c r="BD15" s="34"/>
      <c r="BE15" s="34"/>
      <c r="BF15" s="34"/>
      <c r="BG15" s="34"/>
      <c r="BH15" s="82"/>
      <c r="BI15" s="34"/>
      <c r="BJ15" s="34"/>
      <c r="BK15" s="34"/>
      <c r="BL15" s="34"/>
      <c r="BM15" s="34"/>
      <c r="BN15" s="34"/>
      <c r="BO15" s="34"/>
      <c r="BP15" s="34"/>
      <c r="BQ15" s="34"/>
      <c r="BR15" s="34"/>
      <c r="BS15" s="34"/>
      <c r="BT15" s="34"/>
      <c r="BU15" s="34"/>
      <c r="BV15" s="82"/>
      <c r="BW15" s="34"/>
      <c r="BX15" s="34"/>
      <c r="BY15" s="34"/>
      <c r="BZ15" s="34"/>
      <c r="CA15" s="34"/>
      <c r="CB15" s="34"/>
      <c r="CC15" s="34"/>
      <c r="CD15" s="34"/>
      <c r="CE15" s="34"/>
      <c r="CF15" s="34"/>
      <c r="CG15" s="34"/>
      <c r="CH15" s="34"/>
      <c r="CI15" s="34"/>
      <c r="CJ15" s="82"/>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row>
    <row r="16" spans="1:311" s="36" customFormat="1" ht="18.600000000000001" x14ac:dyDescent="0.25">
      <c r="A16" s="34" t="str">
        <f t="shared" si="17"/>
        <v>2.3</v>
      </c>
      <c r="B16" s="35" t="s">
        <v>30</v>
      </c>
      <c r="C16" s="36" t="s">
        <v>34</v>
      </c>
      <c r="D16" s="37"/>
      <c r="E16" s="79">
        <v>45736</v>
      </c>
      <c r="F16" s="80">
        <f>IF(ISBLANK(E16)," - ",IF(G16=0,E16,E16+G16-1))</f>
        <v>45855</v>
      </c>
      <c r="G16" s="40">
        <v>120</v>
      </c>
      <c r="H16" s="41">
        <v>0.95</v>
      </c>
      <c r="I16" s="42">
        <f>IF(OR(F16=0,E16=0)," - ",NETWORKDAYS(E16,F16))</f>
        <v>86</v>
      </c>
      <c r="J16" s="43"/>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row>
    <row r="17" spans="1:312" s="36" customFormat="1" ht="18.600000000000001" x14ac:dyDescent="0.25">
      <c r="A17" s="34" t="str">
        <f t="shared" si="17"/>
        <v>2.4</v>
      </c>
      <c r="B17" s="35" t="s">
        <v>20</v>
      </c>
      <c r="C17" s="36" t="s">
        <v>34</v>
      </c>
      <c r="D17" s="37"/>
      <c r="E17" s="79">
        <v>45803</v>
      </c>
      <c r="F17" s="80">
        <f>IF(ISBLANK(E17)," - ",IF(G17=0,E17,E17+G17-1))</f>
        <v>45962</v>
      </c>
      <c r="G17" s="40">
        <v>160</v>
      </c>
      <c r="H17" s="85" cm="1">
        <f t="array" ref="H17">SUMPRODUCT((ISNUMBER(--SUBSTITUTE(A18:A75,".","")) * (LEN(A18:A75)-LEN(SUBSTITUTE(A18:A75,".",""))=1)) * H18:H75)/SUMPRODUCT((ISNUMBER(--SUBSTITUTE(A18:A75,".",""))) * (LEN(A18:A75)-LEN(SUBSTITUTE(A18:A75,".",""))=1))</f>
        <v>0.15433333333333335</v>
      </c>
      <c r="I17" s="42">
        <f>IF(OR(F17=0,E17=0)," - ",NETWORKDAYS(E17,F17))</f>
        <v>115</v>
      </c>
      <c r="J17" s="4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82"/>
      <c r="DF17" s="34"/>
      <c r="DG17" s="34"/>
      <c r="DH17" s="34"/>
      <c r="DI17" s="34"/>
      <c r="DJ17" s="34"/>
      <c r="DK17" s="34"/>
      <c r="DL17" s="34"/>
      <c r="DM17" s="34"/>
      <c r="DN17" s="34"/>
      <c r="DO17" s="34"/>
      <c r="DP17" s="34"/>
      <c r="DQ17" s="34"/>
      <c r="DR17" s="34"/>
      <c r="DS17" s="34"/>
      <c r="DT17" s="34"/>
      <c r="DU17" s="34"/>
      <c r="DV17" s="34"/>
      <c r="DW17" s="34"/>
      <c r="DX17" s="34"/>
      <c r="DY17" s="34"/>
      <c r="DZ17" s="82"/>
      <c r="EA17" s="34"/>
      <c r="EB17" s="34"/>
      <c r="EC17" s="34"/>
      <c r="ED17" s="34"/>
      <c r="EE17" s="34"/>
      <c r="EF17" s="34"/>
      <c r="EG17" s="34"/>
      <c r="EH17" s="34"/>
      <c r="EI17" s="34"/>
      <c r="EJ17" s="34"/>
      <c r="EK17" s="34"/>
      <c r="EL17" s="34"/>
      <c r="EM17" s="34"/>
      <c r="EN17" s="34"/>
      <c r="EO17" s="34"/>
      <c r="EP17" s="34"/>
      <c r="EQ17" s="34"/>
      <c r="ER17" s="34"/>
      <c r="ES17" s="34"/>
      <c r="ET17" s="34"/>
      <c r="EU17" s="82"/>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row>
    <row r="18" spans="1:312" s="36" customFormat="1" ht="18.600000000000001" customHeight="1" x14ac:dyDescent="0.25">
      <c r="A18" s="34" t="str">
        <f t="shared" si="17"/>
        <v>2.5</v>
      </c>
      <c r="B18" s="84" t="s">
        <v>72</v>
      </c>
      <c r="C18" s="36" t="str" cm="1">
        <f t="array" ref="C18">_xlfn.TEXTJOIN("/",TRUE,_xlfn.UNIQUE(_xlfn._xlws.FILTER(C19:C54,C19:C54&lt;&gt;"")))</f>
        <v>AT/Natto</v>
      </c>
      <c r="D18" s="37"/>
      <c r="E18" s="79">
        <f>MIN(E19:E54)</f>
        <v>45887</v>
      </c>
      <c r="F18" s="80">
        <f>MAX(F19:F54)</f>
        <v>45947</v>
      </c>
      <c r="G18" s="40" cm="1">
        <f t="array" ref="G18">SUMPRODUCT((ISNUMBER(--SUBSTITUTE(A19:A66,".","")) * (LEN(A19:A66)-LEN(SUBSTITUTE(A19:A66,".",""))=2)) * G19:G66)</f>
        <v>69</v>
      </c>
      <c r="H18" s="85" cm="1">
        <f t="array" ref="H18">SUMPRODUCT((ISNUMBER(--SUBSTITUTE(A19:A75,".","")) * (LEN(A19:A75)-LEN(SUBSTITUTE(A19:A75,".",""))=2)) * H19:H75)/SUMPRODUCT((ISNUMBER(--SUBSTITUTE(A19:A75,".",""))) * (LEN(A19:A75)-LEN(SUBSTITUTE(A19:A75,".",""))=2))</f>
        <v>0.3086666666666667</v>
      </c>
      <c r="I18" s="42">
        <f>IF(OR(F18=0,E18=0)," - ",NETWORKDAYS(E18,F18))</f>
        <v>45</v>
      </c>
      <c r="J18" s="42">
        <f>IF(OR(G18=0,F18=0)," - ",NETWORKDAYS(F18,G18))</f>
        <v>-32771</v>
      </c>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82"/>
      <c r="DF18" s="34"/>
      <c r="DG18" s="34"/>
      <c r="DH18" s="34"/>
      <c r="DI18" s="34"/>
      <c r="DJ18" s="34"/>
      <c r="DK18" s="34"/>
      <c r="DL18" s="34"/>
      <c r="DM18" s="34"/>
      <c r="DN18" s="34"/>
      <c r="DO18" s="34"/>
      <c r="DP18" s="34"/>
      <c r="DQ18" s="34"/>
      <c r="DR18" s="34"/>
      <c r="DS18" s="34"/>
      <c r="DT18" s="34"/>
      <c r="DU18" s="34"/>
      <c r="DV18" s="34"/>
      <c r="DW18" s="34"/>
      <c r="DX18" s="34"/>
      <c r="DY18" s="34"/>
      <c r="DZ18" s="82"/>
      <c r="EA18" s="34"/>
      <c r="EB18" s="34"/>
      <c r="EC18" s="34"/>
      <c r="ED18" s="34"/>
      <c r="EE18" s="34"/>
      <c r="EF18" s="34"/>
      <c r="EG18" s="34"/>
      <c r="EH18" s="34"/>
      <c r="EI18" s="34"/>
      <c r="EJ18" s="34"/>
      <c r="EK18" s="34"/>
      <c r="EL18" s="34"/>
      <c r="EM18" s="34"/>
      <c r="EN18" s="34"/>
      <c r="EO18" s="34"/>
      <c r="EP18" s="34"/>
      <c r="EQ18" s="34"/>
      <c r="ER18" s="34"/>
      <c r="ES18" s="34"/>
      <c r="ET18" s="34"/>
      <c r="EU18" s="82"/>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row>
    <row r="19" spans="1:312" s="36" customFormat="1" ht="18.600000000000001" customHeight="1" x14ac:dyDescent="0.25">
      <c r="A19"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2.5.1</v>
      </c>
      <c r="B19" s="83" t="s">
        <v>87</v>
      </c>
      <c r="D19" s="37"/>
      <c r="E19" s="79">
        <f>MIN(E20:E29)</f>
        <v>45908</v>
      </c>
      <c r="F19" s="80">
        <f>MAX(F20:F29)</f>
        <v>45944</v>
      </c>
      <c r="G19" s="40">
        <f>SUM(G20:G29)</f>
        <v>27</v>
      </c>
      <c r="H19" s="41">
        <f>SUM(H20:H29)/COUNT(H20:H29)</f>
        <v>0.32</v>
      </c>
      <c r="I19" s="42"/>
      <c r="J19" s="4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82"/>
      <c r="DF19" s="34"/>
      <c r="DG19" s="34"/>
      <c r="DH19" s="34"/>
      <c r="DI19" s="34"/>
      <c r="DJ19" s="34"/>
      <c r="DK19" s="34"/>
      <c r="DL19" s="34"/>
      <c r="DM19" s="34"/>
      <c r="DN19" s="34"/>
      <c r="DO19" s="34"/>
      <c r="DP19" s="34"/>
      <c r="DQ19" s="34"/>
      <c r="DR19" s="34"/>
      <c r="DS19" s="34"/>
      <c r="DT19" s="34"/>
      <c r="DU19" s="34"/>
      <c r="DV19" s="34"/>
      <c r="DW19" s="34"/>
      <c r="DX19" s="34"/>
      <c r="DY19" s="34"/>
      <c r="DZ19" s="82"/>
      <c r="EA19" s="34"/>
      <c r="EB19" s="34"/>
      <c r="EC19" s="34"/>
      <c r="ED19" s="34"/>
      <c r="EE19" s="34"/>
      <c r="EF19" s="34"/>
      <c r="EG19" s="34"/>
      <c r="EH19" s="34"/>
      <c r="EI19" s="34"/>
      <c r="EJ19" s="34"/>
      <c r="EK19" s="34"/>
      <c r="EL19" s="34"/>
      <c r="EM19" s="34"/>
      <c r="EN19" s="34"/>
      <c r="EO19" s="34"/>
      <c r="EP19" s="34"/>
      <c r="EQ19" s="34"/>
      <c r="ER19" s="34"/>
      <c r="ES19" s="34"/>
      <c r="ET19" s="34"/>
      <c r="EU19" s="82"/>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row>
    <row r="20" spans="1:312" s="36" customFormat="1" ht="18.600000000000001" customHeight="1" x14ac:dyDescent="0.25">
      <c r="A20" s="34" t="str">
        <f t="shared" ref="A20:A29" si="18">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2.5.1.1</v>
      </c>
      <c r="B20" s="35" t="s">
        <v>91</v>
      </c>
      <c r="C20" s="36" t="s">
        <v>43</v>
      </c>
      <c r="D20" s="37"/>
      <c r="E20" s="79">
        <v>45908</v>
      </c>
      <c r="F20" s="80">
        <f t="shared" ref="F20:F22" si="19">IF(ISBLANK(E20)," - ",IF(G20=0,E20,WORKDAY(IF(WEEKDAY(E20,2)&gt;5, WORKDAY(E20,1), E20),G20-1)))</f>
        <v>45916</v>
      </c>
      <c r="G20" s="40">
        <v>7</v>
      </c>
      <c r="H20" s="41">
        <v>0.9</v>
      </c>
      <c r="I20" s="42">
        <f t="shared" ref="I20:I22" si="20">IF(OR(F20=0,E20=0)," - ",NETWORKDAYS(E20,F20))</f>
        <v>7</v>
      </c>
      <c r="J20" s="42">
        <f t="shared" ref="J20:J22" si="21">IF(OR(G20=0,F20=0)," - ",NETWORKDAYS(F20,G20))</f>
        <v>-32792</v>
      </c>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82"/>
      <c r="DF20" s="34"/>
      <c r="DG20" s="34"/>
      <c r="DH20" s="34"/>
      <c r="DI20" s="34"/>
      <c r="DJ20" s="34"/>
      <c r="DK20" s="34"/>
      <c r="DL20" s="34"/>
      <c r="DM20" s="34"/>
      <c r="DN20" s="34"/>
      <c r="DO20" s="34"/>
      <c r="DP20" s="34"/>
      <c r="DQ20" s="34"/>
      <c r="DR20" s="34"/>
      <c r="DS20" s="34"/>
      <c r="DT20" s="34"/>
      <c r="DU20" s="34"/>
      <c r="DV20" s="34"/>
      <c r="DW20" s="34"/>
      <c r="DX20" s="34"/>
      <c r="DY20" s="34"/>
      <c r="DZ20" s="82"/>
      <c r="EA20" s="34"/>
      <c r="EB20" s="34"/>
      <c r="EC20" s="34"/>
      <c r="ED20" s="34"/>
      <c r="EE20" s="34"/>
      <c r="EF20" s="34"/>
      <c r="EG20" s="34"/>
      <c r="EH20" s="34"/>
      <c r="EI20" s="34"/>
      <c r="EJ20" s="34"/>
      <c r="EK20" s="34"/>
      <c r="EL20" s="34"/>
      <c r="EM20" s="34"/>
      <c r="EN20" s="34"/>
      <c r="EO20" s="34"/>
      <c r="EP20" s="34"/>
      <c r="EQ20" s="34"/>
      <c r="ER20" s="34"/>
      <c r="ES20" s="34"/>
      <c r="ET20" s="34"/>
      <c r="EU20" s="82"/>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row>
    <row r="21" spans="1:312" s="36" customFormat="1" ht="18.600000000000001" customHeight="1" x14ac:dyDescent="0.25">
      <c r="A21" s="34" t="str">
        <f t="shared" si="18"/>
        <v>2.5.1.2</v>
      </c>
      <c r="B21" s="35" t="s">
        <v>44</v>
      </c>
      <c r="C21" s="36" t="s">
        <v>43</v>
      </c>
      <c r="D21" s="37"/>
      <c r="E21" s="79">
        <v>45917</v>
      </c>
      <c r="F21" s="80">
        <f t="shared" si="19"/>
        <v>45924</v>
      </c>
      <c r="G21" s="40">
        <v>6</v>
      </c>
      <c r="H21" s="41">
        <v>0.7</v>
      </c>
      <c r="I21" s="42">
        <f t="shared" si="20"/>
        <v>6</v>
      </c>
      <c r="J21" s="42">
        <f t="shared" si="21"/>
        <v>-32799</v>
      </c>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82"/>
      <c r="DF21" s="34"/>
      <c r="DG21" s="34"/>
      <c r="DH21" s="34"/>
      <c r="DI21" s="34"/>
      <c r="DJ21" s="34"/>
      <c r="DK21" s="34"/>
      <c r="DL21" s="34"/>
      <c r="DM21" s="34"/>
      <c r="DN21" s="34"/>
      <c r="DO21" s="34"/>
      <c r="DP21" s="34"/>
      <c r="DQ21" s="34"/>
      <c r="DR21" s="34"/>
      <c r="DS21" s="34"/>
      <c r="DT21" s="34"/>
      <c r="DU21" s="34"/>
      <c r="DV21" s="34"/>
      <c r="DW21" s="34"/>
      <c r="DX21" s="34"/>
      <c r="DY21" s="34"/>
      <c r="DZ21" s="82"/>
      <c r="EA21" s="34"/>
      <c r="EB21" s="34"/>
      <c r="EC21" s="34"/>
      <c r="ED21" s="34"/>
      <c r="EE21" s="34"/>
      <c r="EF21" s="34"/>
      <c r="EG21" s="34"/>
      <c r="EH21" s="34"/>
      <c r="EI21" s="34"/>
      <c r="EJ21" s="34"/>
      <c r="EK21" s="34"/>
      <c r="EL21" s="34"/>
      <c r="EM21" s="34"/>
      <c r="EN21" s="34"/>
      <c r="EO21" s="34"/>
      <c r="EP21" s="34"/>
      <c r="EQ21" s="34"/>
      <c r="ER21" s="34"/>
      <c r="ES21" s="34"/>
      <c r="ET21" s="34"/>
      <c r="EU21" s="82"/>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c r="KZ21" s="34"/>
    </row>
    <row r="22" spans="1:312" s="36" customFormat="1" ht="18.600000000000001" customHeight="1" x14ac:dyDescent="0.25">
      <c r="A22" s="34" t="str">
        <f t="shared" si="18"/>
        <v>2.5.1.3</v>
      </c>
      <c r="B22" s="35" t="s">
        <v>45</v>
      </c>
      <c r="C22" s="36" t="s">
        <v>43</v>
      </c>
      <c r="D22" s="37"/>
      <c r="E22" s="79">
        <v>45925</v>
      </c>
      <c r="F22" s="80">
        <f t="shared" si="19"/>
        <v>45926</v>
      </c>
      <c r="G22" s="40">
        <v>2</v>
      </c>
      <c r="H22" s="41">
        <v>0.2</v>
      </c>
      <c r="I22" s="42">
        <f t="shared" si="20"/>
        <v>2</v>
      </c>
      <c r="J22" s="42">
        <f t="shared" si="21"/>
        <v>-32805</v>
      </c>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82"/>
      <c r="DF22" s="34"/>
      <c r="DG22" s="34"/>
      <c r="DH22" s="34"/>
      <c r="DI22" s="34"/>
      <c r="DJ22" s="34"/>
      <c r="DK22" s="34"/>
      <c r="DL22" s="34"/>
      <c r="DM22" s="34"/>
      <c r="DN22" s="34"/>
      <c r="DO22" s="34"/>
      <c r="DP22" s="34"/>
      <c r="DQ22" s="34"/>
      <c r="DR22" s="34"/>
      <c r="DS22" s="34"/>
      <c r="DT22" s="34"/>
      <c r="DU22" s="34"/>
      <c r="DV22" s="34"/>
      <c r="DW22" s="34"/>
      <c r="DX22" s="34"/>
      <c r="DY22" s="34"/>
      <c r="DZ22" s="82"/>
      <c r="EA22" s="34"/>
      <c r="EB22" s="34"/>
      <c r="EC22" s="34"/>
      <c r="ED22" s="34"/>
      <c r="EE22" s="34"/>
      <c r="EF22" s="34"/>
      <c r="EG22" s="34"/>
      <c r="EH22" s="34"/>
      <c r="EI22" s="34"/>
      <c r="EJ22" s="34"/>
      <c r="EK22" s="34"/>
      <c r="EL22" s="34"/>
      <c r="EM22" s="34"/>
      <c r="EN22" s="34"/>
      <c r="EO22" s="34"/>
      <c r="EP22" s="34"/>
      <c r="EQ22" s="34"/>
      <c r="ER22" s="34"/>
      <c r="ES22" s="34"/>
      <c r="ET22" s="34"/>
      <c r="EU22" s="82"/>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c r="KZ22" s="34"/>
    </row>
    <row r="23" spans="1:312" s="36" customFormat="1" ht="18.600000000000001" customHeight="1" x14ac:dyDescent="0.25">
      <c r="A23" s="34" t="str">
        <f t="shared" si="18"/>
        <v>2.5.1.4</v>
      </c>
      <c r="B23" s="35" t="s">
        <v>46</v>
      </c>
      <c r="C23" s="36" t="s">
        <v>43</v>
      </c>
      <c r="D23" s="37"/>
      <c r="E23" s="79">
        <v>45927</v>
      </c>
      <c r="F23" s="80">
        <f>IF(ISBLANK(E23)," - ",IF(G23=0,E23,WORKDAY(IF(WEEKDAY(E23,2)&gt;5, WORKDAY(E23,1), E23),G23-1)))</f>
        <v>45930</v>
      </c>
      <c r="G23" s="40">
        <v>2</v>
      </c>
      <c r="H23" s="41">
        <v>0.7</v>
      </c>
      <c r="I23" s="42">
        <f>IF(OR(F23=0,E23=0)," - ",NETWORKDAYS(E23,F23))</f>
        <v>2</v>
      </c>
      <c r="J23" s="42">
        <f>IF(OR(G23=0,F23=0)," - ",NETWORKDAYS(F23,G23))</f>
        <v>-32807</v>
      </c>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82"/>
      <c r="DF23" s="34"/>
      <c r="DG23" s="34"/>
      <c r="DH23" s="34"/>
      <c r="DI23" s="34"/>
      <c r="DJ23" s="34"/>
      <c r="DK23" s="34"/>
      <c r="DL23" s="34"/>
      <c r="DM23" s="34"/>
      <c r="DN23" s="34"/>
      <c r="DO23" s="34"/>
      <c r="DP23" s="34"/>
      <c r="DQ23" s="34"/>
      <c r="DR23" s="34"/>
      <c r="DS23" s="34"/>
      <c r="DT23" s="34"/>
      <c r="DU23" s="34"/>
      <c r="DV23" s="34"/>
      <c r="DW23" s="34"/>
      <c r="DX23" s="34"/>
      <c r="DY23" s="34"/>
      <c r="DZ23" s="82"/>
      <c r="EA23" s="34"/>
      <c r="EB23" s="34"/>
      <c r="EC23" s="34"/>
      <c r="ED23" s="34"/>
      <c r="EE23" s="34"/>
      <c r="EF23" s="34"/>
      <c r="EG23" s="34"/>
      <c r="EH23" s="34"/>
      <c r="EI23" s="34"/>
      <c r="EJ23" s="34"/>
      <c r="EK23" s="34"/>
      <c r="EL23" s="34"/>
      <c r="EM23" s="34"/>
      <c r="EN23" s="34"/>
      <c r="EO23" s="34"/>
      <c r="EP23" s="34"/>
      <c r="EQ23" s="34"/>
      <c r="ER23" s="34"/>
      <c r="ES23" s="34"/>
      <c r="ET23" s="34"/>
      <c r="EU23" s="82"/>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c r="IX23" s="34"/>
      <c r="IY23" s="34"/>
      <c r="IZ23" s="34"/>
      <c r="JA23" s="34"/>
      <c r="JB23" s="34"/>
      <c r="JC23" s="34"/>
      <c r="JD23" s="34"/>
      <c r="JE23" s="34"/>
      <c r="JF23" s="34"/>
      <c r="JG23" s="34"/>
      <c r="JH23" s="34"/>
      <c r="JI23" s="34"/>
      <c r="JJ23" s="34"/>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c r="KZ23" s="34"/>
    </row>
    <row r="24" spans="1:312" s="36" customFormat="1" ht="18.600000000000001" customHeight="1" x14ac:dyDescent="0.25">
      <c r="A24" s="34" t="str">
        <f t="shared" si="18"/>
        <v>2.5.1.5</v>
      </c>
      <c r="B24" s="35" t="s">
        <v>47</v>
      </c>
      <c r="C24" s="36" t="s">
        <v>48</v>
      </c>
      <c r="D24" s="37"/>
      <c r="E24" s="79">
        <v>45941</v>
      </c>
      <c r="F24" s="80">
        <f t="shared" ref="F24:F29" si="22">IF(ISBLANK(E24)," - ",IF(G24=0,E24,WORKDAY(IF(WEEKDAY(E24,2)&gt;5, WORKDAY(E24,1), E24),G24-1)))</f>
        <v>45943</v>
      </c>
      <c r="G24" s="40">
        <v>1</v>
      </c>
      <c r="H24" s="41">
        <v>0.7</v>
      </c>
      <c r="I24" s="42">
        <f t="shared" ref="I24:I25" si="23">IF(OR(F24=0,E24=0)," - ",NETWORKDAYS(E24,F24))</f>
        <v>1</v>
      </c>
      <c r="J24" s="42">
        <f t="shared" ref="J24:J25" si="24">IF(OR(G24=0,F24=0)," - ",NETWORKDAYS(F24,G24))</f>
        <v>-32816</v>
      </c>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82"/>
      <c r="DF24" s="34"/>
      <c r="DG24" s="34"/>
      <c r="DH24" s="34"/>
      <c r="DI24" s="34"/>
      <c r="DJ24" s="34"/>
      <c r="DK24" s="34"/>
      <c r="DL24" s="34"/>
      <c r="DM24" s="34"/>
      <c r="DN24" s="34"/>
      <c r="DO24" s="34"/>
      <c r="DP24" s="34"/>
      <c r="DQ24" s="34"/>
      <c r="DR24" s="34"/>
      <c r="DS24" s="34"/>
      <c r="DT24" s="34"/>
      <c r="DU24" s="34"/>
      <c r="DV24" s="34"/>
      <c r="DW24" s="34"/>
      <c r="DX24" s="34"/>
      <c r="DY24" s="34"/>
      <c r="DZ24" s="82"/>
      <c r="EA24" s="34"/>
      <c r="EB24" s="34"/>
      <c r="EC24" s="34"/>
      <c r="ED24" s="34"/>
      <c r="EE24" s="34"/>
      <c r="EF24" s="34"/>
      <c r="EG24" s="34"/>
      <c r="EH24" s="34"/>
      <c r="EI24" s="34"/>
      <c r="EJ24" s="34"/>
      <c r="EK24" s="34"/>
      <c r="EL24" s="34"/>
      <c r="EM24" s="34"/>
      <c r="EN24" s="34"/>
      <c r="EO24" s="34"/>
      <c r="EP24" s="34"/>
      <c r="EQ24" s="34"/>
      <c r="ER24" s="34"/>
      <c r="ES24" s="34"/>
      <c r="ET24" s="34"/>
      <c r="EU24" s="82"/>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34"/>
      <c r="JI24" s="34"/>
      <c r="JJ24" s="34"/>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c r="KZ24" s="34"/>
    </row>
    <row r="25" spans="1:312" s="36" customFormat="1" ht="18.600000000000001" customHeight="1" x14ac:dyDescent="0.25">
      <c r="A25" s="34" t="str">
        <f t="shared" si="18"/>
        <v>2.5.1.6</v>
      </c>
      <c r="B25" s="35" t="s">
        <v>49</v>
      </c>
      <c r="C25" s="36" t="s">
        <v>48</v>
      </c>
      <c r="D25" s="37"/>
      <c r="E25" s="79">
        <v>45944</v>
      </c>
      <c r="F25" s="80">
        <f t="shared" si="22"/>
        <v>45944</v>
      </c>
      <c r="G25" s="40">
        <v>1</v>
      </c>
      <c r="H25" s="41">
        <v>0</v>
      </c>
      <c r="I25" s="42">
        <f t="shared" si="23"/>
        <v>1</v>
      </c>
      <c r="J25" s="42">
        <f t="shared" si="24"/>
        <v>-32817</v>
      </c>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82"/>
      <c r="DF25" s="34"/>
      <c r="DG25" s="34"/>
      <c r="DH25" s="34"/>
      <c r="DI25" s="34"/>
      <c r="DJ25" s="34"/>
      <c r="DK25" s="34"/>
      <c r="DL25" s="34"/>
      <c r="DM25" s="34"/>
      <c r="DN25" s="34"/>
      <c r="DO25" s="34"/>
      <c r="DP25" s="34"/>
      <c r="DQ25" s="34"/>
      <c r="DR25" s="34"/>
      <c r="DS25" s="34"/>
      <c r="DT25" s="34"/>
      <c r="DU25" s="34"/>
      <c r="DV25" s="34"/>
      <c r="DW25" s="34"/>
      <c r="DX25" s="34"/>
      <c r="DY25" s="34"/>
      <c r="DZ25" s="82"/>
      <c r="EA25" s="34"/>
      <c r="EB25" s="34"/>
      <c r="EC25" s="34"/>
      <c r="ED25" s="34"/>
      <c r="EE25" s="34"/>
      <c r="EF25" s="34"/>
      <c r="EG25" s="34"/>
      <c r="EH25" s="34"/>
      <c r="EI25" s="34"/>
      <c r="EJ25" s="34"/>
      <c r="EK25" s="34"/>
      <c r="EL25" s="34"/>
      <c r="EM25" s="34"/>
      <c r="EN25" s="34"/>
      <c r="EO25" s="34"/>
      <c r="EP25" s="34"/>
      <c r="EQ25" s="34"/>
      <c r="ER25" s="34"/>
      <c r="ES25" s="34"/>
      <c r="ET25" s="34"/>
      <c r="EU25" s="82"/>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H25" s="34"/>
      <c r="JI25" s="34"/>
      <c r="JJ25" s="34"/>
      <c r="JK25" s="34"/>
      <c r="JL25" s="34"/>
      <c r="JM25" s="34"/>
      <c r="JN25" s="34"/>
      <c r="JO25" s="34"/>
      <c r="JP25" s="34"/>
      <c r="JQ25" s="34"/>
      <c r="JR25" s="34"/>
      <c r="JS25" s="34"/>
      <c r="JT25" s="34"/>
      <c r="JU25" s="34"/>
      <c r="JV25" s="34"/>
      <c r="JW25" s="34"/>
      <c r="JX25" s="34"/>
      <c r="JY25" s="34"/>
      <c r="JZ25" s="34"/>
      <c r="KA25" s="34"/>
      <c r="KB25" s="34"/>
      <c r="KC25" s="34"/>
      <c r="KD25" s="34"/>
      <c r="KE25" s="34"/>
      <c r="KF25" s="34"/>
      <c r="KG25" s="34"/>
      <c r="KH25" s="34"/>
      <c r="KI25" s="34"/>
      <c r="KJ25" s="34"/>
      <c r="KK25" s="34"/>
      <c r="KL25" s="34"/>
      <c r="KM25" s="34"/>
      <c r="KN25" s="34"/>
      <c r="KO25" s="34"/>
      <c r="KP25" s="34"/>
      <c r="KQ25" s="34"/>
      <c r="KR25" s="34"/>
      <c r="KS25" s="34"/>
      <c r="KT25" s="34"/>
      <c r="KU25" s="34"/>
      <c r="KV25" s="34"/>
      <c r="KW25" s="34"/>
      <c r="KX25" s="34"/>
      <c r="KY25" s="34"/>
      <c r="KZ25" s="34"/>
    </row>
    <row r="26" spans="1:312" s="36" customFormat="1" ht="18.600000000000001" customHeight="1" x14ac:dyDescent="0.25">
      <c r="A26" s="34" t="str">
        <f t="shared" si="18"/>
        <v>2.5.1.7</v>
      </c>
      <c r="B26" s="35" t="s">
        <v>67</v>
      </c>
      <c r="C26" s="36" t="s">
        <v>48</v>
      </c>
      <c r="D26" s="37"/>
      <c r="E26" s="79">
        <v>45931</v>
      </c>
      <c r="F26" s="80">
        <f t="shared" si="22"/>
        <v>45932</v>
      </c>
      <c r="G26" s="40">
        <v>2</v>
      </c>
      <c r="H26" s="41">
        <v>0</v>
      </c>
      <c r="I26" s="42">
        <f t="shared" ref="I26:J29" si="25">IF(OR(F26=0,E26=0)," - ",NETWORKDAYS(E26,F26))</f>
        <v>2</v>
      </c>
      <c r="J26" s="42">
        <f t="shared" si="25"/>
        <v>-32809</v>
      </c>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82"/>
      <c r="DF26" s="34"/>
      <c r="DG26" s="34"/>
      <c r="DH26" s="34"/>
      <c r="DI26" s="34"/>
      <c r="DJ26" s="34"/>
      <c r="DK26" s="34"/>
      <c r="DL26" s="34"/>
      <c r="DM26" s="34"/>
      <c r="DN26" s="34"/>
      <c r="DO26" s="34"/>
      <c r="DP26" s="34"/>
      <c r="DQ26" s="34"/>
      <c r="DR26" s="34"/>
      <c r="DS26" s="34"/>
      <c r="DT26" s="34"/>
      <c r="DU26" s="34"/>
      <c r="DV26" s="34"/>
      <c r="DW26" s="34"/>
      <c r="DX26" s="34"/>
      <c r="DY26" s="34"/>
      <c r="DZ26" s="82"/>
      <c r="EA26" s="34"/>
      <c r="EB26" s="34"/>
      <c r="EC26" s="34"/>
      <c r="ED26" s="34"/>
      <c r="EE26" s="34"/>
      <c r="EF26" s="34"/>
      <c r="EG26" s="34"/>
      <c r="EH26" s="34"/>
      <c r="EI26" s="34"/>
      <c r="EJ26" s="34"/>
      <c r="EK26" s="34"/>
      <c r="EL26" s="34"/>
      <c r="EM26" s="34"/>
      <c r="EN26" s="34"/>
      <c r="EO26" s="34"/>
      <c r="EP26" s="34"/>
      <c r="EQ26" s="34"/>
      <c r="ER26" s="34"/>
      <c r="ES26" s="34"/>
      <c r="ET26" s="34"/>
      <c r="EU26" s="82"/>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c r="IW26" s="34"/>
      <c r="IX26" s="34"/>
      <c r="IY26" s="34"/>
      <c r="IZ26" s="34"/>
      <c r="JA26" s="34"/>
      <c r="JB26" s="34"/>
      <c r="JC26" s="34"/>
      <c r="JD26" s="34"/>
      <c r="JE26" s="34"/>
      <c r="JF26" s="34"/>
      <c r="JG26" s="34"/>
      <c r="JH26" s="34"/>
      <c r="JI26" s="34"/>
      <c r="JJ26" s="34"/>
      <c r="JK26" s="34"/>
      <c r="JL26" s="34"/>
      <c r="JM26" s="34"/>
      <c r="JN26" s="34"/>
      <c r="JO26" s="34"/>
      <c r="JP26" s="34"/>
      <c r="JQ26" s="34"/>
      <c r="JR26" s="34"/>
      <c r="JS26" s="34"/>
      <c r="JT26" s="34"/>
      <c r="JU26" s="34"/>
      <c r="JV26" s="34"/>
      <c r="JW26" s="34"/>
      <c r="JX26" s="34"/>
      <c r="JY26" s="34"/>
      <c r="JZ26" s="34"/>
      <c r="KA26" s="34"/>
      <c r="KB26" s="34"/>
      <c r="KC26" s="34"/>
      <c r="KD26" s="34"/>
      <c r="KE26" s="34"/>
      <c r="KF26" s="34"/>
      <c r="KG26" s="34"/>
      <c r="KH26" s="34"/>
      <c r="KI26" s="34"/>
      <c r="KJ26" s="34"/>
      <c r="KK26" s="34"/>
      <c r="KL26" s="34"/>
      <c r="KM26" s="34"/>
      <c r="KN26" s="34"/>
      <c r="KO26" s="34"/>
      <c r="KP26" s="34"/>
      <c r="KQ26" s="34"/>
      <c r="KR26" s="34"/>
      <c r="KS26" s="34"/>
      <c r="KT26" s="34"/>
      <c r="KU26" s="34"/>
      <c r="KV26" s="34"/>
      <c r="KW26" s="34"/>
      <c r="KX26" s="34"/>
      <c r="KY26" s="34"/>
      <c r="KZ26" s="34"/>
    </row>
    <row r="27" spans="1:312" s="36" customFormat="1" ht="18.600000000000001" customHeight="1" x14ac:dyDescent="0.25">
      <c r="A27" s="34" t="str">
        <f t="shared" si="18"/>
        <v>2.5.1.8</v>
      </c>
      <c r="B27" s="35" t="s">
        <v>88</v>
      </c>
      <c r="C27" s="36" t="s">
        <v>48</v>
      </c>
      <c r="D27" s="37"/>
      <c r="E27" s="79">
        <v>45933</v>
      </c>
      <c r="F27" s="80">
        <f t="shared" si="22"/>
        <v>45936</v>
      </c>
      <c r="G27" s="40">
        <v>2</v>
      </c>
      <c r="H27" s="41">
        <v>0</v>
      </c>
      <c r="I27" s="42">
        <f t="shared" si="25"/>
        <v>2</v>
      </c>
      <c r="J27" s="42">
        <f t="shared" si="25"/>
        <v>-32811</v>
      </c>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82"/>
      <c r="DF27" s="34"/>
      <c r="DG27" s="34"/>
      <c r="DH27" s="34"/>
      <c r="DI27" s="34"/>
      <c r="DJ27" s="34"/>
      <c r="DK27" s="34"/>
      <c r="DL27" s="34"/>
      <c r="DM27" s="34"/>
      <c r="DN27" s="34"/>
      <c r="DO27" s="34"/>
      <c r="DP27" s="34"/>
      <c r="DQ27" s="34"/>
      <c r="DR27" s="34"/>
      <c r="DS27" s="34"/>
      <c r="DT27" s="34"/>
      <c r="DU27" s="34"/>
      <c r="DV27" s="34"/>
      <c r="DW27" s="34"/>
      <c r="DX27" s="34"/>
      <c r="DY27" s="34"/>
      <c r="DZ27" s="82"/>
      <c r="EA27" s="34"/>
      <c r="EB27" s="34"/>
      <c r="EC27" s="34"/>
      <c r="ED27" s="34"/>
      <c r="EE27" s="34"/>
      <c r="EF27" s="34"/>
      <c r="EG27" s="34"/>
      <c r="EH27" s="34"/>
      <c r="EI27" s="34"/>
      <c r="EJ27" s="34"/>
      <c r="EK27" s="34"/>
      <c r="EL27" s="34"/>
      <c r="EM27" s="34"/>
      <c r="EN27" s="34"/>
      <c r="EO27" s="34"/>
      <c r="EP27" s="34"/>
      <c r="EQ27" s="34"/>
      <c r="ER27" s="34"/>
      <c r="ES27" s="34"/>
      <c r="ET27" s="34"/>
      <c r="EU27" s="82"/>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c r="IW27" s="34"/>
      <c r="IX27" s="34"/>
      <c r="IY27" s="34"/>
      <c r="IZ27" s="34"/>
      <c r="JA27" s="34"/>
      <c r="JB27" s="34"/>
      <c r="JC27" s="34"/>
      <c r="JD27" s="34"/>
      <c r="JE27" s="34"/>
      <c r="JF27" s="34"/>
      <c r="JG27" s="34"/>
      <c r="JH27" s="34"/>
      <c r="JI27" s="34"/>
      <c r="JJ27" s="34"/>
      <c r="JK27" s="34"/>
      <c r="JL27" s="34"/>
      <c r="JM27" s="34"/>
      <c r="JN27" s="34"/>
      <c r="JO27" s="34"/>
      <c r="JP27" s="34"/>
      <c r="JQ27" s="34"/>
      <c r="JR27" s="34"/>
      <c r="JS27" s="34"/>
      <c r="JT27" s="34"/>
      <c r="JU27" s="34"/>
      <c r="JV27" s="34"/>
      <c r="JW27" s="34"/>
      <c r="JX27" s="34"/>
      <c r="JY27" s="34"/>
      <c r="JZ27" s="34"/>
      <c r="KA27" s="34"/>
      <c r="KB27" s="34"/>
      <c r="KC27" s="34"/>
      <c r="KD27" s="34"/>
      <c r="KE27" s="34"/>
      <c r="KF27" s="34"/>
      <c r="KG27" s="34"/>
      <c r="KH27" s="34"/>
      <c r="KI27" s="34"/>
      <c r="KJ27" s="34"/>
      <c r="KK27" s="34"/>
      <c r="KL27" s="34"/>
      <c r="KM27" s="34"/>
      <c r="KN27" s="34"/>
      <c r="KO27" s="34"/>
      <c r="KP27" s="34"/>
      <c r="KQ27" s="34"/>
      <c r="KR27" s="34"/>
      <c r="KS27" s="34"/>
      <c r="KT27" s="34"/>
      <c r="KU27" s="34"/>
      <c r="KV27" s="34"/>
      <c r="KW27" s="34"/>
      <c r="KX27" s="34"/>
      <c r="KY27" s="34"/>
      <c r="KZ27" s="34"/>
    </row>
    <row r="28" spans="1:312" s="36" customFormat="1" ht="18.600000000000001" customHeight="1" x14ac:dyDescent="0.25">
      <c r="A28" s="34" t="str">
        <f t="shared" si="18"/>
        <v>2.5.1.9</v>
      </c>
      <c r="B28" s="35" t="s">
        <v>89</v>
      </c>
      <c r="C28" s="36" t="s">
        <v>48</v>
      </c>
      <c r="D28" s="37"/>
      <c r="E28" s="79">
        <v>45937</v>
      </c>
      <c r="F28" s="80">
        <f t="shared" si="22"/>
        <v>45938</v>
      </c>
      <c r="G28" s="40">
        <v>2</v>
      </c>
      <c r="H28" s="41">
        <v>0</v>
      </c>
      <c r="I28" s="42">
        <f t="shared" si="25"/>
        <v>2</v>
      </c>
      <c r="J28" s="42">
        <f t="shared" si="25"/>
        <v>-32813</v>
      </c>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82"/>
      <c r="DF28" s="34"/>
      <c r="DG28" s="34"/>
      <c r="DH28" s="34"/>
      <c r="DI28" s="34"/>
      <c r="DJ28" s="34"/>
      <c r="DK28" s="34"/>
      <c r="DL28" s="34"/>
      <c r="DM28" s="34"/>
      <c r="DN28" s="34"/>
      <c r="DO28" s="34"/>
      <c r="DP28" s="34"/>
      <c r="DQ28" s="34"/>
      <c r="DR28" s="34"/>
      <c r="DS28" s="34"/>
      <c r="DT28" s="34"/>
      <c r="DU28" s="34"/>
      <c r="DV28" s="34"/>
      <c r="DW28" s="34"/>
      <c r="DX28" s="34"/>
      <c r="DY28" s="34"/>
      <c r="DZ28" s="82"/>
      <c r="EA28" s="34"/>
      <c r="EB28" s="34"/>
      <c r="EC28" s="34"/>
      <c r="ED28" s="34"/>
      <c r="EE28" s="34"/>
      <c r="EF28" s="34"/>
      <c r="EG28" s="34"/>
      <c r="EH28" s="34"/>
      <c r="EI28" s="34"/>
      <c r="EJ28" s="34"/>
      <c r="EK28" s="34"/>
      <c r="EL28" s="34"/>
      <c r="EM28" s="34"/>
      <c r="EN28" s="34"/>
      <c r="EO28" s="34"/>
      <c r="EP28" s="34"/>
      <c r="EQ28" s="34"/>
      <c r="ER28" s="34"/>
      <c r="ES28" s="34"/>
      <c r="ET28" s="34"/>
      <c r="EU28" s="82"/>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c r="KZ28" s="34"/>
    </row>
    <row r="29" spans="1:312" s="36" customFormat="1" ht="18.600000000000001" customHeight="1" x14ac:dyDescent="0.25">
      <c r="A29" s="34" t="str">
        <f t="shared" si="18"/>
        <v>2.5.1.10</v>
      </c>
      <c r="B29" s="35" t="s">
        <v>90</v>
      </c>
      <c r="C29" s="36" t="s">
        <v>48</v>
      </c>
      <c r="D29" s="37"/>
      <c r="E29" s="79">
        <v>45939</v>
      </c>
      <c r="F29" s="80">
        <f t="shared" si="22"/>
        <v>45940</v>
      </c>
      <c r="G29" s="40">
        <v>2</v>
      </c>
      <c r="H29" s="41">
        <v>0</v>
      </c>
      <c r="I29" s="42">
        <f t="shared" si="25"/>
        <v>2</v>
      </c>
      <c r="J29" s="42">
        <f t="shared" si="25"/>
        <v>-32815</v>
      </c>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82"/>
      <c r="DF29" s="34"/>
      <c r="DG29" s="34"/>
      <c r="DH29" s="34"/>
      <c r="DI29" s="34"/>
      <c r="DJ29" s="34"/>
      <c r="DK29" s="34"/>
      <c r="DL29" s="34"/>
      <c r="DM29" s="34"/>
      <c r="DN29" s="34"/>
      <c r="DO29" s="34"/>
      <c r="DP29" s="34"/>
      <c r="DQ29" s="34"/>
      <c r="DR29" s="34"/>
      <c r="DS29" s="34"/>
      <c r="DT29" s="34"/>
      <c r="DU29" s="34"/>
      <c r="DV29" s="34"/>
      <c r="DW29" s="34"/>
      <c r="DX29" s="34"/>
      <c r="DY29" s="34"/>
      <c r="DZ29" s="82"/>
      <c r="EA29" s="34"/>
      <c r="EB29" s="34"/>
      <c r="EC29" s="34"/>
      <c r="ED29" s="34"/>
      <c r="EE29" s="34"/>
      <c r="EF29" s="34"/>
      <c r="EG29" s="34"/>
      <c r="EH29" s="34"/>
      <c r="EI29" s="34"/>
      <c r="EJ29" s="34"/>
      <c r="EK29" s="34"/>
      <c r="EL29" s="34"/>
      <c r="EM29" s="34"/>
      <c r="EN29" s="34"/>
      <c r="EO29" s="34"/>
      <c r="EP29" s="34"/>
      <c r="EQ29" s="34"/>
      <c r="ER29" s="34"/>
      <c r="ES29" s="34"/>
      <c r="ET29" s="34"/>
      <c r="EU29" s="82"/>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c r="KZ29" s="34"/>
    </row>
    <row r="30" spans="1:312" s="36" customFormat="1" ht="18.600000000000001" customHeight="1" x14ac:dyDescent="0.25">
      <c r="A3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2.5.2</v>
      </c>
      <c r="B30" s="83" t="s">
        <v>50</v>
      </c>
      <c r="D30" s="37"/>
      <c r="E30" s="79">
        <f>MIN(E31:E36)</f>
        <v>45898</v>
      </c>
      <c r="F30" s="80">
        <f>MAX(F31:F36)</f>
        <v>45930</v>
      </c>
      <c r="G30" s="40">
        <f>SUM(G31:G36)</f>
        <v>14</v>
      </c>
      <c r="H30" s="41">
        <f>SUM(H31:H36)/COUNT(H31:H36)</f>
        <v>0.78333333333333333</v>
      </c>
      <c r="I30" s="42"/>
      <c r="J30" s="42"/>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82"/>
      <c r="DF30" s="34"/>
      <c r="DG30" s="34"/>
      <c r="DH30" s="34"/>
      <c r="DI30" s="34"/>
      <c r="DJ30" s="34"/>
      <c r="DK30" s="34"/>
      <c r="DL30" s="34"/>
      <c r="DM30" s="34"/>
      <c r="DN30" s="34"/>
      <c r="DO30" s="34"/>
      <c r="DP30" s="34"/>
      <c r="DQ30" s="34"/>
      <c r="DR30" s="34"/>
      <c r="DS30" s="34"/>
      <c r="DT30" s="34"/>
      <c r="DU30" s="34"/>
      <c r="DV30" s="34"/>
      <c r="DW30" s="34"/>
      <c r="DX30" s="34"/>
      <c r="DY30" s="34"/>
      <c r="DZ30" s="82"/>
      <c r="EA30" s="34"/>
      <c r="EB30" s="34"/>
      <c r="EC30" s="34"/>
      <c r="ED30" s="34"/>
      <c r="EE30" s="34"/>
      <c r="EF30" s="34"/>
      <c r="EG30" s="34"/>
      <c r="EH30" s="34"/>
      <c r="EI30" s="34"/>
      <c r="EJ30" s="34"/>
      <c r="EK30" s="34"/>
      <c r="EL30" s="34"/>
      <c r="EM30" s="34"/>
      <c r="EN30" s="34"/>
      <c r="EO30" s="34"/>
      <c r="EP30" s="34"/>
      <c r="EQ30" s="34"/>
      <c r="ER30" s="34"/>
      <c r="ES30" s="34"/>
      <c r="ET30" s="34"/>
      <c r="EU30" s="82"/>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c r="IW30" s="34"/>
      <c r="IX30" s="34"/>
      <c r="IY30" s="34"/>
      <c r="IZ30" s="34"/>
      <c r="JA30" s="34"/>
      <c r="JB30" s="34"/>
      <c r="JC30" s="34"/>
      <c r="JD30" s="34"/>
      <c r="JE30" s="34"/>
      <c r="JF30" s="34"/>
      <c r="JG30" s="34"/>
      <c r="JH30" s="34"/>
      <c r="JI30" s="34"/>
      <c r="JJ30" s="34"/>
      <c r="JK30" s="34"/>
      <c r="JL30" s="34"/>
      <c r="JM30" s="34"/>
      <c r="JN30" s="34"/>
      <c r="JO30" s="34"/>
      <c r="JP30" s="34"/>
      <c r="JQ30" s="34"/>
      <c r="JR30" s="34"/>
      <c r="JS30" s="34"/>
      <c r="JT30" s="34"/>
      <c r="JU30" s="34"/>
      <c r="JV30" s="34"/>
      <c r="JW30" s="34"/>
      <c r="JX30" s="34"/>
      <c r="JY30" s="34"/>
      <c r="JZ30" s="34"/>
      <c r="KA30" s="34"/>
      <c r="KB30" s="34"/>
      <c r="KC30" s="34"/>
      <c r="KD30" s="34"/>
      <c r="KE30" s="34"/>
      <c r="KF30" s="34"/>
      <c r="KG30" s="34"/>
      <c r="KH30" s="34"/>
      <c r="KI30" s="34"/>
      <c r="KJ30" s="34"/>
      <c r="KK30" s="34"/>
      <c r="KL30" s="34"/>
      <c r="KM30" s="34"/>
      <c r="KN30" s="34"/>
      <c r="KO30" s="34"/>
      <c r="KP30" s="34"/>
      <c r="KQ30" s="34"/>
      <c r="KR30" s="34"/>
      <c r="KS30" s="34"/>
      <c r="KT30" s="34"/>
      <c r="KU30" s="34"/>
      <c r="KV30" s="34"/>
      <c r="KW30" s="34"/>
      <c r="KX30" s="34"/>
      <c r="KY30" s="34"/>
      <c r="KZ30" s="34"/>
    </row>
    <row r="31" spans="1:312" s="36" customFormat="1" ht="18.600000000000001" customHeight="1" x14ac:dyDescent="0.25">
      <c r="A31" s="34" t="str">
        <f t="shared" ref="A31:A36" si="26">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2.5.2.1</v>
      </c>
      <c r="B31" s="35" t="s">
        <v>51</v>
      </c>
      <c r="C31" s="36" t="s">
        <v>48</v>
      </c>
      <c r="D31" s="37"/>
      <c r="E31" s="79">
        <v>45904</v>
      </c>
      <c r="F31" s="80">
        <f t="shared" ref="F31:F36" si="27">IF(ISBLANK(E31)," - ",IF(G31=0,E31,WORKDAY(IF(WEEKDAY(E31,2)&gt;5, WORKDAY(E31,1), E31),G31-1)))</f>
        <v>45904</v>
      </c>
      <c r="G31" s="40">
        <v>1</v>
      </c>
      <c r="H31" s="41">
        <v>1</v>
      </c>
      <c r="I31" s="42">
        <f t="shared" ref="I31:I36" si="28">IF(OR(F31=0,E31=0)," - ",NETWORKDAYS(E31,F31))</f>
        <v>1</v>
      </c>
      <c r="J31" s="42">
        <f t="shared" ref="J31:J36" si="29">IF(OR(G31=0,F31=0)," - ",NETWORKDAYS(F31,G31))</f>
        <v>-32789</v>
      </c>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82"/>
      <c r="DF31" s="34"/>
      <c r="DG31" s="34"/>
      <c r="DH31" s="34"/>
      <c r="DI31" s="34"/>
      <c r="DJ31" s="34"/>
      <c r="DK31" s="34"/>
      <c r="DL31" s="34"/>
      <c r="DM31" s="34"/>
      <c r="DN31" s="34"/>
      <c r="DO31" s="34"/>
      <c r="DP31" s="34"/>
      <c r="DQ31" s="34"/>
      <c r="DR31" s="34"/>
      <c r="DS31" s="34"/>
      <c r="DT31" s="34"/>
      <c r="DU31" s="34"/>
      <c r="DV31" s="34"/>
      <c r="DW31" s="34"/>
      <c r="DX31" s="34"/>
      <c r="DY31" s="34"/>
      <c r="DZ31" s="82"/>
      <c r="EA31" s="34"/>
      <c r="EB31" s="34"/>
      <c r="EC31" s="34"/>
      <c r="ED31" s="34"/>
      <c r="EE31" s="34"/>
      <c r="EF31" s="34"/>
      <c r="EG31" s="34"/>
      <c r="EH31" s="34"/>
      <c r="EI31" s="34"/>
      <c r="EJ31" s="34"/>
      <c r="EK31" s="34"/>
      <c r="EL31" s="34"/>
      <c r="EM31" s="34"/>
      <c r="EN31" s="34"/>
      <c r="EO31" s="34"/>
      <c r="EP31" s="34"/>
      <c r="EQ31" s="34"/>
      <c r="ER31" s="34"/>
      <c r="ES31" s="34"/>
      <c r="ET31" s="34"/>
      <c r="EU31" s="82"/>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c r="IX31" s="34"/>
      <c r="IY31" s="34"/>
      <c r="IZ31" s="34"/>
      <c r="JA31" s="34"/>
      <c r="JB31" s="34"/>
      <c r="JC31" s="34"/>
      <c r="JD31" s="34"/>
      <c r="JE31" s="34"/>
      <c r="JF31" s="34"/>
      <c r="JG31" s="34"/>
      <c r="JH31" s="34"/>
      <c r="JI31" s="34"/>
      <c r="JJ31" s="34"/>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c r="KZ31" s="34"/>
    </row>
    <row r="32" spans="1:312" s="36" customFormat="1" ht="18.600000000000001" customHeight="1" x14ac:dyDescent="0.25">
      <c r="A32" s="34" t="str">
        <f t="shared" si="26"/>
        <v>2.5.2.2</v>
      </c>
      <c r="B32" s="35" t="s">
        <v>52</v>
      </c>
      <c r="C32" s="36" t="s">
        <v>48</v>
      </c>
      <c r="D32" s="37"/>
      <c r="E32" s="79">
        <v>45905</v>
      </c>
      <c r="F32" s="80">
        <f t="shared" si="27"/>
        <v>45905</v>
      </c>
      <c r="G32" s="40">
        <v>1</v>
      </c>
      <c r="H32" s="41">
        <v>1</v>
      </c>
      <c r="I32" s="42">
        <f t="shared" si="28"/>
        <v>1</v>
      </c>
      <c r="J32" s="42">
        <f t="shared" si="29"/>
        <v>-32790</v>
      </c>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82"/>
      <c r="DF32" s="34"/>
      <c r="DG32" s="34"/>
      <c r="DH32" s="34"/>
      <c r="DI32" s="34"/>
      <c r="DJ32" s="34"/>
      <c r="DK32" s="34"/>
      <c r="DL32" s="34"/>
      <c r="DM32" s="34"/>
      <c r="DN32" s="34"/>
      <c r="DO32" s="34"/>
      <c r="DP32" s="34"/>
      <c r="DQ32" s="34"/>
      <c r="DR32" s="34"/>
      <c r="DS32" s="34"/>
      <c r="DT32" s="34"/>
      <c r="DU32" s="34"/>
      <c r="DV32" s="34"/>
      <c r="DW32" s="34"/>
      <c r="DX32" s="34"/>
      <c r="DY32" s="34"/>
      <c r="DZ32" s="82"/>
      <c r="EA32" s="34"/>
      <c r="EB32" s="34"/>
      <c r="EC32" s="34"/>
      <c r="ED32" s="34"/>
      <c r="EE32" s="34"/>
      <c r="EF32" s="34"/>
      <c r="EG32" s="34"/>
      <c r="EH32" s="34"/>
      <c r="EI32" s="34"/>
      <c r="EJ32" s="34"/>
      <c r="EK32" s="34"/>
      <c r="EL32" s="34"/>
      <c r="EM32" s="34"/>
      <c r="EN32" s="34"/>
      <c r="EO32" s="34"/>
      <c r="EP32" s="34"/>
      <c r="EQ32" s="34"/>
      <c r="ER32" s="34"/>
      <c r="ES32" s="34"/>
      <c r="ET32" s="34"/>
      <c r="EU32" s="82"/>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c r="IX32" s="34"/>
      <c r="IY32" s="34"/>
      <c r="IZ32" s="34"/>
      <c r="JA32" s="34"/>
      <c r="JB32" s="34"/>
      <c r="JC32" s="34"/>
      <c r="JD32" s="34"/>
      <c r="JE32" s="34"/>
      <c r="JF32" s="34"/>
      <c r="JG32" s="34"/>
      <c r="JH32" s="34"/>
      <c r="JI32" s="34"/>
      <c r="JJ32" s="34"/>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c r="KZ32" s="34"/>
    </row>
    <row r="33" spans="1:409" s="36" customFormat="1" ht="18.600000000000001" customHeight="1" x14ac:dyDescent="0.25">
      <c r="A33" s="34" t="str">
        <f t="shared" si="26"/>
        <v>2.5.2.3</v>
      </c>
      <c r="B33" s="35" t="s">
        <v>53</v>
      </c>
      <c r="C33" s="36" t="s">
        <v>48</v>
      </c>
      <c r="D33" s="37"/>
      <c r="E33" s="79">
        <v>45898</v>
      </c>
      <c r="F33" s="80">
        <f t="shared" si="27"/>
        <v>45898</v>
      </c>
      <c r="G33" s="40">
        <v>1</v>
      </c>
      <c r="H33" s="41">
        <v>1</v>
      </c>
      <c r="I33" s="42">
        <f t="shared" si="28"/>
        <v>1</v>
      </c>
      <c r="J33" s="42">
        <f t="shared" si="29"/>
        <v>-32785</v>
      </c>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82"/>
      <c r="DF33" s="34"/>
      <c r="DG33" s="34"/>
      <c r="DH33" s="34"/>
      <c r="DI33" s="34"/>
      <c r="DJ33" s="34"/>
      <c r="DK33" s="34"/>
      <c r="DL33" s="34"/>
      <c r="DM33" s="34"/>
      <c r="DN33" s="34"/>
      <c r="DO33" s="34"/>
      <c r="DP33" s="34"/>
      <c r="DQ33" s="34"/>
      <c r="DR33" s="34"/>
      <c r="DS33" s="34"/>
      <c r="DT33" s="34"/>
      <c r="DU33" s="34"/>
      <c r="DV33" s="34"/>
      <c r="DW33" s="34"/>
      <c r="DX33" s="34"/>
      <c r="DY33" s="34"/>
      <c r="DZ33" s="82"/>
      <c r="EA33" s="34"/>
      <c r="EB33" s="34"/>
      <c r="EC33" s="34"/>
      <c r="ED33" s="34"/>
      <c r="EE33" s="34"/>
      <c r="EF33" s="34"/>
      <c r="EG33" s="34"/>
      <c r="EH33" s="34"/>
      <c r="EI33" s="34"/>
      <c r="EJ33" s="34"/>
      <c r="EK33" s="34"/>
      <c r="EL33" s="34"/>
      <c r="EM33" s="34"/>
      <c r="EN33" s="34"/>
      <c r="EO33" s="34"/>
      <c r="EP33" s="34"/>
      <c r="EQ33" s="34"/>
      <c r="ER33" s="34"/>
      <c r="ES33" s="34"/>
      <c r="ET33" s="34"/>
      <c r="EU33" s="82"/>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c r="IW33" s="34"/>
      <c r="IX33" s="34"/>
      <c r="IY33" s="34"/>
      <c r="IZ33" s="34"/>
      <c r="JA33" s="34"/>
      <c r="JB33" s="34"/>
      <c r="JC33" s="34"/>
      <c r="JD33" s="34"/>
      <c r="JE33" s="34"/>
      <c r="JF33" s="34"/>
      <c r="JG33" s="34"/>
      <c r="JH33" s="34"/>
      <c r="JI33" s="34"/>
      <c r="JJ33" s="34"/>
      <c r="JK33" s="34"/>
      <c r="JL33" s="34"/>
      <c r="JM33" s="34"/>
      <c r="JN33" s="34"/>
      <c r="JO33" s="34"/>
      <c r="JP33" s="34"/>
      <c r="JQ33" s="34"/>
      <c r="JR33" s="34"/>
      <c r="JS33" s="34"/>
      <c r="JT33" s="34"/>
      <c r="JU33" s="34"/>
      <c r="JV33" s="34"/>
      <c r="JW33" s="34"/>
      <c r="JX33" s="34"/>
      <c r="JY33" s="34"/>
      <c r="JZ33" s="34"/>
      <c r="KA33" s="34"/>
      <c r="KB33" s="34"/>
      <c r="KC33" s="34"/>
      <c r="KD33" s="34"/>
      <c r="KE33" s="34"/>
      <c r="KF33" s="34"/>
      <c r="KG33" s="34"/>
      <c r="KH33" s="34"/>
      <c r="KI33" s="34"/>
      <c r="KJ33" s="34"/>
      <c r="KK33" s="34"/>
      <c r="KL33" s="34"/>
      <c r="KM33" s="34"/>
      <c r="KN33" s="34"/>
      <c r="KO33" s="34"/>
      <c r="KP33" s="34"/>
      <c r="KQ33" s="34"/>
      <c r="KR33" s="34"/>
      <c r="KS33" s="34"/>
      <c r="KT33" s="34"/>
      <c r="KU33" s="34"/>
      <c r="KV33" s="34"/>
      <c r="KW33" s="34"/>
      <c r="KX33" s="34"/>
      <c r="KY33" s="34"/>
      <c r="KZ33" s="34"/>
    </row>
    <row r="34" spans="1:409" s="36" customFormat="1" ht="18.600000000000001" customHeight="1" x14ac:dyDescent="0.25">
      <c r="A34" s="34" t="str">
        <f t="shared" si="26"/>
        <v>2.5.2.4</v>
      </c>
      <c r="B34" s="35" t="s">
        <v>54</v>
      </c>
      <c r="C34" s="36" t="s">
        <v>48</v>
      </c>
      <c r="D34" s="37"/>
      <c r="E34" s="79">
        <v>45899</v>
      </c>
      <c r="F34" s="80">
        <f t="shared" si="27"/>
        <v>45901</v>
      </c>
      <c r="G34" s="40">
        <v>1</v>
      </c>
      <c r="H34" s="41">
        <v>1</v>
      </c>
      <c r="I34" s="42">
        <f t="shared" si="28"/>
        <v>1</v>
      </c>
      <c r="J34" s="42">
        <f t="shared" si="29"/>
        <v>-32786</v>
      </c>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82"/>
      <c r="DF34" s="34"/>
      <c r="DG34" s="34"/>
      <c r="DH34" s="34"/>
      <c r="DI34" s="34"/>
      <c r="DJ34" s="34"/>
      <c r="DK34" s="34"/>
      <c r="DL34" s="34"/>
      <c r="DM34" s="34"/>
      <c r="DN34" s="34"/>
      <c r="DO34" s="34"/>
      <c r="DP34" s="34"/>
      <c r="DQ34" s="34"/>
      <c r="DR34" s="34"/>
      <c r="DS34" s="34"/>
      <c r="DT34" s="34"/>
      <c r="DU34" s="34"/>
      <c r="DV34" s="34"/>
      <c r="DW34" s="34"/>
      <c r="DX34" s="34"/>
      <c r="DY34" s="34"/>
      <c r="DZ34" s="82"/>
      <c r="EA34" s="34"/>
      <c r="EB34" s="34"/>
      <c r="EC34" s="34"/>
      <c r="ED34" s="34"/>
      <c r="EE34" s="34"/>
      <c r="EF34" s="34"/>
      <c r="EG34" s="34"/>
      <c r="EH34" s="34"/>
      <c r="EI34" s="34"/>
      <c r="EJ34" s="34"/>
      <c r="EK34" s="34"/>
      <c r="EL34" s="34"/>
      <c r="EM34" s="34"/>
      <c r="EN34" s="34"/>
      <c r="EO34" s="34"/>
      <c r="EP34" s="34"/>
      <c r="EQ34" s="34"/>
      <c r="ER34" s="34"/>
      <c r="ES34" s="34"/>
      <c r="ET34" s="34"/>
      <c r="EU34" s="82"/>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c r="IW34" s="34"/>
      <c r="IX34" s="34"/>
      <c r="IY34" s="34"/>
      <c r="IZ34" s="34"/>
      <c r="JA34" s="34"/>
      <c r="JB34" s="34"/>
      <c r="JC34" s="34"/>
      <c r="JD34" s="34"/>
      <c r="JE34" s="34"/>
      <c r="JF34" s="34"/>
      <c r="JG34" s="34"/>
      <c r="JH34" s="34"/>
      <c r="JI34" s="34"/>
      <c r="JJ34" s="34"/>
      <c r="JK34" s="34"/>
      <c r="JL34" s="34"/>
      <c r="JM34" s="34"/>
      <c r="JN34" s="34"/>
      <c r="JO34" s="34"/>
      <c r="JP34" s="34"/>
      <c r="JQ34" s="34"/>
      <c r="JR34" s="34"/>
      <c r="JS34" s="34"/>
      <c r="JT34" s="34"/>
      <c r="JU34" s="34"/>
      <c r="JV34" s="34"/>
      <c r="JW34" s="34"/>
      <c r="JX34" s="34"/>
      <c r="JY34" s="34"/>
      <c r="JZ34" s="34"/>
      <c r="KA34" s="34"/>
      <c r="KB34" s="34"/>
      <c r="KC34" s="34"/>
      <c r="KD34" s="34"/>
      <c r="KE34" s="34"/>
      <c r="KF34" s="34"/>
      <c r="KG34" s="34"/>
      <c r="KH34" s="34"/>
      <c r="KI34" s="34"/>
      <c r="KJ34" s="34"/>
      <c r="KK34" s="34"/>
      <c r="KL34" s="34"/>
      <c r="KM34" s="34"/>
      <c r="KN34" s="34"/>
      <c r="KO34" s="34"/>
      <c r="KP34" s="34"/>
      <c r="KQ34" s="34"/>
      <c r="KR34" s="34"/>
      <c r="KS34" s="34"/>
      <c r="KT34" s="34"/>
      <c r="KU34" s="34"/>
      <c r="KV34" s="34"/>
      <c r="KW34" s="34"/>
      <c r="KX34" s="34"/>
      <c r="KY34" s="34"/>
      <c r="KZ34" s="34"/>
    </row>
    <row r="35" spans="1:409" s="36" customFormat="1" ht="18.600000000000001" customHeight="1" x14ac:dyDescent="0.25">
      <c r="A35" s="34" t="str">
        <f t="shared" si="26"/>
        <v>2.5.2.5</v>
      </c>
      <c r="B35" s="35" t="s">
        <v>55</v>
      </c>
      <c r="C35" s="36" t="s">
        <v>48</v>
      </c>
      <c r="D35" s="37"/>
      <c r="E35" s="79">
        <v>45917</v>
      </c>
      <c r="F35" s="80">
        <f t="shared" si="27"/>
        <v>45923</v>
      </c>
      <c r="G35" s="40">
        <v>5</v>
      </c>
      <c r="H35" s="41">
        <v>0.7</v>
      </c>
      <c r="I35" s="42">
        <f t="shared" si="28"/>
        <v>5</v>
      </c>
      <c r="J35" s="42">
        <f t="shared" si="29"/>
        <v>-32799</v>
      </c>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82"/>
      <c r="DF35" s="34"/>
      <c r="DG35" s="34"/>
      <c r="DH35" s="34"/>
      <c r="DI35" s="34"/>
      <c r="DJ35" s="34"/>
      <c r="DK35" s="34"/>
      <c r="DL35" s="34"/>
      <c r="DM35" s="34"/>
      <c r="DN35" s="34"/>
      <c r="DO35" s="34"/>
      <c r="DP35" s="34"/>
      <c r="DQ35" s="34"/>
      <c r="DR35" s="34"/>
      <c r="DS35" s="34"/>
      <c r="DT35" s="34"/>
      <c r="DU35" s="34"/>
      <c r="DV35" s="34"/>
      <c r="DW35" s="34"/>
      <c r="DX35" s="34"/>
      <c r="DY35" s="34"/>
      <c r="DZ35" s="82"/>
      <c r="EA35" s="34"/>
      <c r="EB35" s="34"/>
      <c r="EC35" s="34"/>
      <c r="ED35" s="34"/>
      <c r="EE35" s="34"/>
      <c r="EF35" s="34"/>
      <c r="EG35" s="34"/>
      <c r="EH35" s="34"/>
      <c r="EI35" s="34"/>
      <c r="EJ35" s="34"/>
      <c r="EK35" s="34"/>
      <c r="EL35" s="34"/>
      <c r="EM35" s="34"/>
      <c r="EN35" s="34"/>
      <c r="EO35" s="34"/>
      <c r="EP35" s="34"/>
      <c r="EQ35" s="34"/>
      <c r="ER35" s="34"/>
      <c r="ES35" s="34"/>
      <c r="ET35" s="34"/>
      <c r="EU35" s="82"/>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c r="KZ35" s="34"/>
    </row>
    <row r="36" spans="1:409" s="36" customFormat="1" ht="18.600000000000001" customHeight="1" x14ac:dyDescent="0.25">
      <c r="A36" s="34" t="str">
        <f t="shared" si="26"/>
        <v>2.5.2.6</v>
      </c>
      <c r="B36" s="35" t="s">
        <v>56</v>
      </c>
      <c r="C36" s="36" t="s">
        <v>48</v>
      </c>
      <c r="D36" s="37"/>
      <c r="E36" s="79">
        <v>45924</v>
      </c>
      <c r="F36" s="80">
        <f t="shared" si="27"/>
        <v>45930</v>
      </c>
      <c r="G36" s="40">
        <v>5</v>
      </c>
      <c r="H36" s="41">
        <v>0</v>
      </c>
      <c r="I36" s="42">
        <f t="shared" si="28"/>
        <v>5</v>
      </c>
      <c r="J36" s="42">
        <f t="shared" si="29"/>
        <v>-32804</v>
      </c>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82"/>
      <c r="DF36" s="34"/>
      <c r="DG36" s="34"/>
      <c r="DH36" s="34"/>
      <c r="DI36" s="34"/>
      <c r="DJ36" s="34"/>
      <c r="DK36" s="34"/>
      <c r="DL36" s="34"/>
      <c r="DM36" s="34"/>
      <c r="DN36" s="34"/>
      <c r="DO36" s="34"/>
      <c r="DP36" s="34"/>
      <c r="DQ36" s="34"/>
      <c r="DR36" s="34"/>
      <c r="DS36" s="34"/>
      <c r="DT36" s="34"/>
      <c r="DU36" s="34"/>
      <c r="DV36" s="34"/>
      <c r="DW36" s="34"/>
      <c r="DX36" s="34"/>
      <c r="DY36" s="34"/>
      <c r="DZ36" s="82"/>
      <c r="EA36" s="34"/>
      <c r="EB36" s="34"/>
      <c r="EC36" s="34"/>
      <c r="ED36" s="34"/>
      <c r="EE36" s="34"/>
      <c r="EF36" s="34"/>
      <c r="EG36" s="34"/>
      <c r="EH36" s="34"/>
      <c r="EI36" s="34"/>
      <c r="EJ36" s="34"/>
      <c r="EK36" s="34"/>
      <c r="EL36" s="34"/>
      <c r="EM36" s="34"/>
      <c r="EN36" s="34"/>
      <c r="EO36" s="34"/>
      <c r="EP36" s="34"/>
      <c r="EQ36" s="34"/>
      <c r="ER36" s="34"/>
      <c r="ES36" s="34"/>
      <c r="ET36" s="34"/>
      <c r="EU36" s="82"/>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c r="IX36" s="34"/>
      <c r="IY36" s="34"/>
      <c r="IZ36" s="34"/>
      <c r="JA36" s="34"/>
      <c r="JB36" s="34"/>
      <c r="JC36" s="34"/>
      <c r="JD36" s="34"/>
      <c r="JE36" s="34"/>
      <c r="JF36" s="34"/>
      <c r="JG36" s="34"/>
      <c r="JH36" s="34"/>
      <c r="JI36" s="34"/>
      <c r="JJ36" s="34"/>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c r="KZ36" s="34"/>
    </row>
    <row r="37" spans="1:409" s="36" customFormat="1" ht="18.600000000000001" customHeight="1" x14ac:dyDescent="0.25">
      <c r="A37"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2.5.3</v>
      </c>
      <c r="B37" s="83" t="s">
        <v>57</v>
      </c>
      <c r="D37" s="37"/>
      <c r="E37" s="79">
        <f>MIN(E38:E39)</f>
        <v>45931</v>
      </c>
      <c r="F37" s="80">
        <f>MAX(F38:F39)</f>
        <v>45947</v>
      </c>
      <c r="G37" s="40">
        <f>SUM(G38:G39)</f>
        <v>7</v>
      </c>
      <c r="H37" s="41">
        <f>SUM(H38:H39)/COUNT(H38:H39)</f>
        <v>0</v>
      </c>
      <c r="I37" s="42"/>
      <c r="J37" s="42"/>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82"/>
      <c r="DF37" s="34"/>
      <c r="DG37" s="34"/>
      <c r="DH37" s="34"/>
      <c r="DI37" s="34"/>
      <c r="DJ37" s="34"/>
      <c r="DK37" s="34"/>
      <c r="DL37" s="34"/>
      <c r="DM37" s="34"/>
      <c r="DN37" s="34"/>
      <c r="DO37" s="34"/>
      <c r="DP37" s="34"/>
      <c r="DQ37" s="34"/>
      <c r="DR37" s="34"/>
      <c r="DS37" s="34"/>
      <c r="DT37" s="34"/>
      <c r="DU37" s="34"/>
      <c r="DV37" s="34"/>
      <c r="DW37" s="34"/>
      <c r="DX37" s="34"/>
      <c r="DY37" s="34"/>
      <c r="DZ37" s="82"/>
      <c r="EA37" s="34"/>
      <c r="EB37" s="34"/>
      <c r="EC37" s="34"/>
      <c r="ED37" s="34"/>
      <c r="EE37" s="34"/>
      <c r="EF37" s="34"/>
      <c r="EG37" s="34"/>
      <c r="EH37" s="34"/>
      <c r="EI37" s="34"/>
      <c r="EJ37" s="34"/>
      <c r="EK37" s="34"/>
      <c r="EL37" s="34"/>
      <c r="EM37" s="34"/>
      <c r="EN37" s="34"/>
      <c r="EO37" s="34"/>
      <c r="EP37" s="34"/>
      <c r="EQ37" s="34"/>
      <c r="ER37" s="34"/>
      <c r="ES37" s="34"/>
      <c r="ET37" s="34"/>
      <c r="EU37" s="82"/>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c r="KZ37" s="34"/>
    </row>
    <row r="38" spans="1:409" s="36" customFormat="1" ht="18.600000000000001" customHeight="1" x14ac:dyDescent="0.25">
      <c r="A38"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2.5.3.1</v>
      </c>
      <c r="B38" s="35" t="s">
        <v>58</v>
      </c>
      <c r="C38" s="36" t="s">
        <v>43</v>
      </c>
      <c r="D38" s="37"/>
      <c r="E38" s="79">
        <v>45931</v>
      </c>
      <c r="F38" s="80">
        <f t="shared" ref="F38:F39" si="30">IF(ISBLANK(E38)," - ",IF(G38=0,E38,WORKDAY(IF(WEEKDAY(E38,2)&gt;5, WORKDAY(E38,1), E38),G38-1)))</f>
        <v>45936</v>
      </c>
      <c r="G38" s="40">
        <v>4</v>
      </c>
      <c r="H38" s="41">
        <v>0</v>
      </c>
      <c r="I38" s="42">
        <f t="shared" ref="I38:I54" si="31">IF(OR(F38=0,E38=0)," - ",NETWORKDAYS(E38,F38))</f>
        <v>4</v>
      </c>
      <c r="J38" s="42">
        <f t="shared" ref="J38:J54" si="32">IF(OR(G38=0,F38=0)," - ",NETWORKDAYS(F38,G38))</f>
        <v>-32809</v>
      </c>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82"/>
      <c r="DF38" s="34"/>
      <c r="DG38" s="34"/>
      <c r="DH38" s="34"/>
      <c r="DI38" s="34"/>
      <c r="DJ38" s="34"/>
      <c r="DK38" s="34"/>
      <c r="DL38" s="34"/>
      <c r="DM38" s="34"/>
      <c r="DN38" s="34"/>
      <c r="DO38" s="34"/>
      <c r="DP38" s="34"/>
      <c r="DQ38" s="34"/>
      <c r="DR38" s="34"/>
      <c r="DS38" s="34"/>
      <c r="DT38" s="34"/>
      <c r="DU38" s="34"/>
      <c r="DV38" s="34"/>
      <c r="DW38" s="34"/>
      <c r="DX38" s="34"/>
      <c r="DY38" s="34"/>
      <c r="DZ38" s="82"/>
      <c r="EA38" s="34"/>
      <c r="EB38" s="34"/>
      <c r="EC38" s="34"/>
      <c r="ED38" s="34"/>
      <c r="EE38" s="34"/>
      <c r="EF38" s="34"/>
      <c r="EG38" s="34"/>
      <c r="EH38" s="34"/>
      <c r="EI38" s="34"/>
      <c r="EJ38" s="34"/>
      <c r="EK38" s="34"/>
      <c r="EL38" s="34"/>
      <c r="EM38" s="34"/>
      <c r="EN38" s="34"/>
      <c r="EO38" s="34"/>
      <c r="EP38" s="34"/>
      <c r="EQ38" s="34"/>
      <c r="ER38" s="34"/>
      <c r="ES38" s="34"/>
      <c r="ET38" s="34"/>
      <c r="EU38" s="82"/>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c r="IX38" s="34"/>
      <c r="IY38" s="34"/>
      <c r="IZ38" s="34"/>
      <c r="JA38" s="34"/>
      <c r="JB38" s="34"/>
      <c r="JC38" s="34"/>
      <c r="JD38" s="34"/>
      <c r="JE38" s="34"/>
      <c r="JF38" s="34"/>
      <c r="JG38" s="34"/>
      <c r="JH38" s="34"/>
      <c r="JI38" s="34"/>
      <c r="JJ38" s="34"/>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c r="KZ38" s="34"/>
    </row>
    <row r="39" spans="1:409" s="36" customFormat="1" ht="18.600000000000001" customHeight="1" x14ac:dyDescent="0.25">
      <c r="A39"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2.5.3.2</v>
      </c>
      <c r="B39" s="35" t="s">
        <v>59</v>
      </c>
      <c r="C39" s="36" t="s">
        <v>48</v>
      </c>
      <c r="D39" s="37"/>
      <c r="E39" s="79">
        <v>45945</v>
      </c>
      <c r="F39" s="80">
        <f t="shared" si="30"/>
        <v>45947</v>
      </c>
      <c r="G39" s="40">
        <v>3</v>
      </c>
      <c r="H39" s="41">
        <v>0</v>
      </c>
      <c r="I39" s="42">
        <f t="shared" si="31"/>
        <v>3</v>
      </c>
      <c r="J39" s="42">
        <f t="shared" si="32"/>
        <v>-32819</v>
      </c>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82"/>
      <c r="DF39" s="34"/>
      <c r="DG39" s="34"/>
      <c r="DH39" s="34"/>
      <c r="DI39" s="34"/>
      <c r="DJ39" s="34"/>
      <c r="DK39" s="34"/>
      <c r="DL39" s="34"/>
      <c r="DM39" s="34"/>
      <c r="DN39" s="34"/>
      <c r="DO39" s="34"/>
      <c r="DP39" s="34"/>
      <c r="DQ39" s="34"/>
      <c r="DR39" s="34"/>
      <c r="DS39" s="34"/>
      <c r="DT39" s="34"/>
      <c r="DU39" s="34"/>
      <c r="DV39" s="34"/>
      <c r="DW39" s="34"/>
      <c r="DX39" s="34"/>
      <c r="DY39" s="34"/>
      <c r="DZ39" s="82"/>
      <c r="EA39" s="34"/>
      <c r="EB39" s="34"/>
      <c r="EC39" s="34"/>
      <c r="ED39" s="34"/>
      <c r="EE39" s="34"/>
      <c r="EF39" s="34"/>
      <c r="EG39" s="34"/>
      <c r="EH39" s="34"/>
      <c r="EI39" s="34"/>
      <c r="EJ39" s="34"/>
      <c r="EK39" s="34"/>
      <c r="EL39" s="34"/>
      <c r="EM39" s="34"/>
      <c r="EN39" s="34"/>
      <c r="EO39" s="34"/>
      <c r="EP39" s="34"/>
      <c r="EQ39" s="34"/>
      <c r="ER39" s="34"/>
      <c r="ES39" s="34"/>
      <c r="ET39" s="34"/>
      <c r="EU39" s="82"/>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c r="IX39" s="34"/>
      <c r="IY39" s="34"/>
      <c r="IZ39" s="34"/>
      <c r="JA39" s="34"/>
      <c r="JB39" s="34"/>
      <c r="JC39" s="34"/>
      <c r="JD39" s="34"/>
      <c r="JE39" s="34"/>
      <c r="JF39" s="34"/>
      <c r="JG39" s="34"/>
      <c r="JH39" s="34"/>
      <c r="JI39" s="34"/>
      <c r="JJ39" s="34"/>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c r="KZ39" s="34"/>
    </row>
    <row r="40" spans="1:409" s="36" customFormat="1" ht="18.600000000000001" customHeight="1" x14ac:dyDescent="0.25">
      <c r="A4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2.5.4</v>
      </c>
      <c r="B40" s="83" t="s">
        <v>60</v>
      </c>
      <c r="D40" s="37"/>
      <c r="E40" s="79">
        <f>MIN(E52:E54)</f>
        <v>45887</v>
      </c>
      <c r="F40" s="80">
        <f>MAX(F52:F54)</f>
        <v>45911</v>
      </c>
      <c r="G40" s="40">
        <f>SUM(G52:G54)</f>
        <v>6</v>
      </c>
      <c r="H40" s="41">
        <f>SUM(H52:H54)/COUNT(H52:H54)</f>
        <v>0.98333333333333339</v>
      </c>
      <c r="I40" s="42">
        <f t="shared" si="31"/>
        <v>19</v>
      </c>
      <c r="J40" s="42">
        <f t="shared" si="32"/>
        <v>-32790</v>
      </c>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82"/>
      <c r="DF40" s="34"/>
      <c r="DG40" s="34"/>
      <c r="DH40" s="34"/>
      <c r="DI40" s="34"/>
      <c r="DJ40" s="34"/>
      <c r="DK40" s="34"/>
      <c r="DL40" s="34"/>
      <c r="DM40" s="34"/>
      <c r="DN40" s="34"/>
      <c r="DO40" s="34"/>
      <c r="DP40" s="34"/>
      <c r="DQ40" s="34"/>
      <c r="DR40" s="34"/>
      <c r="DS40" s="34"/>
      <c r="DT40" s="34"/>
      <c r="DU40" s="34"/>
      <c r="DV40" s="34"/>
      <c r="DW40" s="34"/>
      <c r="DX40" s="34"/>
      <c r="DY40" s="34"/>
      <c r="DZ40" s="82"/>
      <c r="EA40" s="34"/>
      <c r="EB40" s="34"/>
      <c r="EC40" s="34"/>
      <c r="ED40" s="34"/>
      <c r="EE40" s="34"/>
      <c r="EF40" s="34"/>
      <c r="EG40" s="34"/>
      <c r="EH40" s="34"/>
      <c r="EI40" s="34"/>
      <c r="EJ40" s="34"/>
      <c r="EK40" s="34"/>
      <c r="EL40" s="34"/>
      <c r="EM40" s="34"/>
      <c r="EN40" s="34"/>
      <c r="EO40" s="34"/>
      <c r="EP40" s="34"/>
      <c r="EQ40" s="34"/>
      <c r="ER40" s="34"/>
      <c r="ES40" s="34"/>
      <c r="ET40" s="34"/>
      <c r="EU40" s="82"/>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c r="IW40" s="34"/>
      <c r="IX40" s="34"/>
      <c r="IY40" s="34"/>
      <c r="IZ40" s="34"/>
      <c r="JA40" s="34"/>
      <c r="JB40" s="34"/>
      <c r="JC40" s="34"/>
      <c r="JD40" s="34"/>
      <c r="JE40" s="34"/>
      <c r="JF40" s="34"/>
      <c r="JG40" s="34"/>
      <c r="JH40" s="34"/>
      <c r="JI40" s="34"/>
      <c r="JJ40" s="34"/>
      <c r="JK40" s="34"/>
      <c r="JL40" s="34"/>
      <c r="JM40" s="34"/>
      <c r="JN40" s="34"/>
      <c r="JO40" s="34"/>
      <c r="JP40" s="34"/>
      <c r="JQ40" s="34"/>
      <c r="JR40" s="34"/>
      <c r="JS40" s="34"/>
      <c r="JT40" s="34"/>
      <c r="JU40" s="34"/>
      <c r="JV40" s="34"/>
      <c r="JW40" s="34"/>
      <c r="JX40" s="34"/>
      <c r="JY40" s="34"/>
      <c r="JZ40" s="34"/>
      <c r="KA40" s="34"/>
      <c r="KB40" s="34"/>
      <c r="KC40" s="34"/>
      <c r="KD40" s="34"/>
      <c r="KE40" s="34"/>
      <c r="KF40" s="34"/>
      <c r="KG40" s="34"/>
      <c r="KH40" s="34"/>
      <c r="KI40" s="34"/>
      <c r="KJ40" s="34"/>
      <c r="KK40" s="34"/>
      <c r="KL40" s="34"/>
      <c r="KM40" s="34"/>
      <c r="KN40" s="34"/>
      <c r="KO40" s="34"/>
      <c r="KP40" s="34"/>
      <c r="KQ40" s="34"/>
      <c r="KR40" s="34"/>
      <c r="KS40" s="34"/>
      <c r="KT40" s="34"/>
      <c r="KU40" s="34"/>
      <c r="KV40" s="34"/>
      <c r="KW40" s="34"/>
      <c r="KX40" s="34"/>
      <c r="KY40" s="34"/>
      <c r="KZ40" s="34"/>
    </row>
    <row r="41" spans="1:409" s="36" customFormat="1" ht="18.600000000000001" x14ac:dyDescent="0.25">
      <c r="A41" s="34" t="str">
        <f t="shared" ref="A41:A51" si="33">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2.5.4.1</v>
      </c>
      <c r="B41" s="35" t="s">
        <v>92</v>
      </c>
      <c r="C41" s="36" t="s">
        <v>48</v>
      </c>
      <c r="D41" s="37"/>
      <c r="E41" s="79">
        <v>45908</v>
      </c>
      <c r="F41" s="80">
        <f t="shared" ref="F41:F54" si="34">IF(ISBLANK(E41)," - ",IF(G41=0,E41,WORKDAY(IF(WEEKDAY(E41,2)&gt;5, WORKDAY(E41,1), E41),G41-1)))</f>
        <v>45910</v>
      </c>
      <c r="G41" s="40">
        <v>3</v>
      </c>
      <c r="H41" s="41">
        <v>0.9</v>
      </c>
      <c r="I41" s="42">
        <f t="shared" si="31"/>
        <v>3</v>
      </c>
      <c r="J41" s="43"/>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c r="IW41" s="34"/>
      <c r="IX41" s="34"/>
      <c r="IY41" s="34"/>
      <c r="IZ41" s="34"/>
      <c r="JA41" s="34"/>
      <c r="JB41" s="34"/>
      <c r="JC41" s="34"/>
      <c r="JD41" s="34"/>
      <c r="JE41" s="34"/>
      <c r="JF41" s="34"/>
      <c r="JG41" s="34"/>
      <c r="JH41" s="34"/>
      <c r="JI41" s="34"/>
      <c r="JJ41" s="34"/>
      <c r="JK41" s="34"/>
      <c r="JL41" s="34"/>
      <c r="JM41" s="34"/>
      <c r="JN41" s="34"/>
      <c r="JO41" s="34"/>
      <c r="JP41" s="34"/>
      <c r="JQ41" s="34"/>
      <c r="JR41" s="34"/>
      <c r="JS41" s="34"/>
      <c r="JT41" s="34"/>
      <c r="JU41" s="34"/>
      <c r="JV41" s="34"/>
      <c r="JW41" s="34"/>
      <c r="JX41" s="34"/>
      <c r="JY41" s="34"/>
      <c r="JZ41" s="34"/>
      <c r="KA41" s="34"/>
      <c r="KB41" s="34"/>
      <c r="KC41" s="34"/>
      <c r="KD41" s="34"/>
      <c r="KE41" s="34"/>
      <c r="KF41" s="34"/>
      <c r="KG41" s="34"/>
      <c r="KH41" s="34"/>
      <c r="KI41" s="34"/>
      <c r="KJ41" s="34"/>
      <c r="KK41" s="34"/>
      <c r="KL41" s="34"/>
      <c r="KM41" s="34"/>
      <c r="KN41" s="34"/>
      <c r="KO41" s="34"/>
      <c r="KP41" s="34"/>
      <c r="KQ41" s="34"/>
      <c r="KR41" s="34"/>
      <c r="KS41" s="34"/>
      <c r="KT41" s="34"/>
      <c r="KU41" s="34"/>
      <c r="KV41" s="34"/>
      <c r="KW41" s="34"/>
      <c r="KX41" s="34"/>
      <c r="KY41" s="34"/>
      <c r="KZ41" s="34"/>
      <c r="LA41" s="34"/>
      <c r="LB41" s="34"/>
      <c r="LC41" s="34"/>
      <c r="LD41" s="34"/>
      <c r="LE41" s="34"/>
      <c r="LF41" s="34"/>
      <c r="LG41" s="34"/>
      <c r="LH41" s="34"/>
      <c r="LI41" s="34"/>
      <c r="LJ41" s="34"/>
      <c r="LK41" s="34"/>
      <c r="LL41" s="34"/>
      <c r="LM41" s="34"/>
      <c r="LN41" s="34"/>
      <c r="LO41" s="34"/>
      <c r="LP41" s="34"/>
      <c r="LQ41" s="34"/>
      <c r="LR41" s="34"/>
      <c r="LS41" s="34"/>
      <c r="LT41" s="34"/>
      <c r="LU41" s="34"/>
      <c r="LV41" s="34"/>
      <c r="LW41" s="34"/>
      <c r="LX41" s="34"/>
      <c r="LY41" s="34"/>
      <c r="LZ41" s="34"/>
      <c r="MA41" s="34"/>
      <c r="MB41" s="34"/>
      <c r="MC41" s="34"/>
      <c r="MD41" s="34"/>
      <c r="ME41" s="34"/>
      <c r="MF41" s="34"/>
      <c r="MG41" s="34"/>
      <c r="MH41" s="34"/>
      <c r="MI41" s="34"/>
      <c r="MJ41" s="34"/>
      <c r="MK41" s="34"/>
      <c r="ML41" s="34"/>
      <c r="MM41" s="34"/>
      <c r="MN41" s="34"/>
      <c r="MO41" s="34"/>
      <c r="MP41" s="34"/>
      <c r="MQ41" s="34"/>
      <c r="MR41" s="34"/>
      <c r="MS41" s="34"/>
      <c r="MT41" s="34"/>
      <c r="MU41" s="34"/>
      <c r="MV41" s="34"/>
      <c r="MW41" s="34"/>
      <c r="MX41" s="34"/>
      <c r="MY41" s="34"/>
      <c r="MZ41" s="34"/>
      <c r="NA41" s="34"/>
      <c r="NB41" s="34"/>
      <c r="NC41" s="34"/>
      <c r="ND41" s="34"/>
      <c r="NE41" s="34"/>
      <c r="NF41" s="34"/>
      <c r="NG41" s="34"/>
      <c r="NH41" s="34"/>
      <c r="NI41" s="34"/>
      <c r="NJ41" s="34"/>
      <c r="NK41" s="34"/>
      <c r="NL41" s="34"/>
      <c r="NM41" s="34"/>
      <c r="NN41" s="34"/>
      <c r="NO41" s="34"/>
      <c r="NP41" s="34"/>
      <c r="NQ41" s="34"/>
      <c r="NR41" s="34"/>
      <c r="NS41" s="34"/>
      <c r="NT41" s="34"/>
      <c r="NU41" s="34"/>
      <c r="NV41" s="34"/>
      <c r="NW41" s="34"/>
      <c r="NX41" s="34"/>
      <c r="NY41" s="34"/>
      <c r="NZ41" s="34"/>
      <c r="OA41" s="34"/>
      <c r="OB41" s="34"/>
      <c r="OC41" s="34"/>
      <c r="OD41" s="34"/>
      <c r="OE41" s="34"/>
      <c r="OF41" s="34"/>
      <c r="OG41" s="34"/>
      <c r="OH41" s="34"/>
      <c r="OI41" s="34"/>
      <c r="OJ41" s="34"/>
      <c r="OK41" s="34"/>
      <c r="OL41" s="34"/>
      <c r="OM41" s="34"/>
      <c r="ON41" s="34"/>
      <c r="OO41" s="34"/>
      <c r="OP41" s="34"/>
      <c r="OQ41" s="34"/>
      <c r="OR41" s="34"/>
      <c r="OS41" s="34"/>
    </row>
    <row r="42" spans="1:409" s="36" customFormat="1" ht="18.600000000000001" x14ac:dyDescent="0.25">
      <c r="A42" s="34" t="str">
        <f t="shared" si="33"/>
        <v>2.5.4.2</v>
      </c>
      <c r="B42" s="35" t="s">
        <v>93</v>
      </c>
      <c r="C42" s="36" t="s">
        <v>48</v>
      </c>
      <c r="D42" s="37"/>
      <c r="E42" s="79">
        <v>45911</v>
      </c>
      <c r="F42" s="80">
        <f t="shared" si="34"/>
        <v>45912</v>
      </c>
      <c r="G42" s="40">
        <v>2</v>
      </c>
      <c r="H42" s="41">
        <v>1</v>
      </c>
      <c r="I42" s="42">
        <f t="shared" si="31"/>
        <v>2</v>
      </c>
      <c r="J42" s="43"/>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c r="IX42" s="34"/>
      <c r="IY42" s="34"/>
      <c r="IZ42" s="34"/>
      <c r="JA42" s="34"/>
      <c r="JB42" s="34"/>
      <c r="JC42" s="34"/>
      <c r="JD42" s="34"/>
      <c r="JE42" s="34"/>
      <c r="JF42" s="34"/>
      <c r="JG42" s="34"/>
      <c r="JH42" s="34"/>
      <c r="JI42" s="34"/>
      <c r="JJ42" s="34"/>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c r="KZ42" s="34"/>
      <c r="LA42" s="34"/>
      <c r="LB42" s="34"/>
      <c r="LC42" s="34"/>
      <c r="LD42" s="34"/>
      <c r="LE42" s="34"/>
      <c r="LF42" s="34"/>
      <c r="LG42" s="34"/>
      <c r="LH42" s="34"/>
      <c r="LI42" s="34"/>
      <c r="LJ42" s="34"/>
      <c r="LK42" s="34"/>
      <c r="LL42" s="34"/>
      <c r="LM42" s="34"/>
      <c r="LN42" s="34"/>
      <c r="LO42" s="34"/>
      <c r="LP42" s="34"/>
      <c r="LQ42" s="34"/>
      <c r="LR42" s="34"/>
      <c r="LS42" s="34"/>
      <c r="LT42" s="34"/>
      <c r="LU42" s="34"/>
      <c r="LV42" s="34"/>
      <c r="LW42" s="34"/>
      <c r="LX42" s="34"/>
      <c r="LY42" s="34"/>
      <c r="LZ42" s="34"/>
      <c r="MA42" s="34"/>
      <c r="MB42" s="34"/>
      <c r="MC42" s="34"/>
      <c r="MD42" s="34"/>
      <c r="ME42" s="34"/>
      <c r="MF42" s="34"/>
      <c r="MG42" s="34"/>
      <c r="MH42" s="34"/>
      <c r="MI42" s="34"/>
      <c r="MJ42" s="34"/>
      <c r="MK42" s="34"/>
      <c r="ML42" s="34"/>
      <c r="MM42" s="34"/>
      <c r="MN42" s="34"/>
      <c r="MO42" s="34"/>
      <c r="MP42" s="34"/>
      <c r="MQ42" s="34"/>
      <c r="MR42" s="34"/>
      <c r="MS42" s="34"/>
      <c r="MT42" s="34"/>
      <c r="MU42" s="34"/>
      <c r="MV42" s="34"/>
      <c r="MW42" s="34"/>
      <c r="MX42" s="34"/>
      <c r="MY42" s="34"/>
      <c r="MZ42" s="34"/>
      <c r="NA42" s="34"/>
      <c r="NB42" s="34"/>
      <c r="NC42" s="34"/>
      <c r="ND42" s="34"/>
      <c r="NE42" s="34"/>
      <c r="NF42" s="34"/>
      <c r="NG42" s="34"/>
      <c r="NH42" s="34"/>
      <c r="NI42" s="34"/>
      <c r="NJ42" s="34"/>
      <c r="NK42" s="34"/>
      <c r="NL42" s="34"/>
      <c r="NM42" s="34"/>
      <c r="NN42" s="34"/>
      <c r="NO42" s="34"/>
      <c r="NP42" s="34"/>
      <c r="NQ42" s="34"/>
      <c r="NR42" s="34"/>
      <c r="NS42" s="34"/>
      <c r="NT42" s="34"/>
      <c r="NU42" s="34"/>
      <c r="NV42" s="34"/>
      <c r="NW42" s="34"/>
      <c r="NX42" s="34"/>
      <c r="NY42" s="34"/>
      <c r="NZ42" s="34"/>
      <c r="OA42" s="34"/>
      <c r="OB42" s="34"/>
      <c r="OC42" s="34"/>
      <c r="OD42" s="34"/>
      <c r="OE42" s="34"/>
      <c r="OF42" s="34"/>
      <c r="OG42" s="34"/>
      <c r="OH42" s="34"/>
      <c r="OI42" s="34"/>
      <c r="OJ42" s="34"/>
      <c r="OK42" s="34"/>
      <c r="OL42" s="34"/>
      <c r="OM42" s="34"/>
      <c r="ON42" s="34"/>
      <c r="OO42" s="34"/>
      <c r="OP42" s="34"/>
      <c r="OQ42" s="34"/>
      <c r="OR42" s="34"/>
      <c r="OS42" s="34"/>
    </row>
    <row r="43" spans="1:409" s="36" customFormat="1" ht="18.600000000000001" x14ac:dyDescent="0.25">
      <c r="A43" s="34" t="str">
        <f t="shared" si="33"/>
        <v>2.5.4.3</v>
      </c>
      <c r="B43" s="35" t="s">
        <v>94</v>
      </c>
      <c r="C43" s="36" t="s">
        <v>48</v>
      </c>
      <c r="D43" s="37"/>
      <c r="E43" s="79">
        <v>45913</v>
      </c>
      <c r="F43" s="80">
        <f t="shared" si="34"/>
        <v>45916</v>
      </c>
      <c r="G43" s="40">
        <v>2</v>
      </c>
      <c r="H43" s="41">
        <v>1</v>
      </c>
      <c r="I43" s="42">
        <f t="shared" si="31"/>
        <v>2</v>
      </c>
      <c r="J43" s="43"/>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c r="IX43" s="34"/>
      <c r="IY43" s="34"/>
      <c r="IZ43" s="34"/>
      <c r="JA43" s="34"/>
      <c r="JB43" s="34"/>
      <c r="JC43" s="34"/>
      <c r="JD43" s="34"/>
      <c r="JE43" s="34"/>
      <c r="JF43" s="34"/>
      <c r="JG43" s="34"/>
      <c r="JH43" s="34"/>
      <c r="JI43" s="34"/>
      <c r="JJ43" s="34"/>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c r="KZ43" s="34"/>
      <c r="LA43" s="34"/>
      <c r="LB43" s="34"/>
      <c r="LC43" s="34"/>
      <c r="LD43" s="34"/>
      <c r="LE43" s="34"/>
      <c r="LF43" s="34"/>
      <c r="LG43" s="34"/>
      <c r="LH43" s="34"/>
      <c r="LI43" s="34"/>
      <c r="LJ43" s="34"/>
      <c r="LK43" s="34"/>
      <c r="LL43" s="34"/>
      <c r="LM43" s="34"/>
      <c r="LN43" s="34"/>
      <c r="LO43" s="34"/>
      <c r="LP43" s="34"/>
      <c r="LQ43" s="34"/>
      <c r="LR43" s="34"/>
      <c r="LS43" s="34"/>
      <c r="LT43" s="34"/>
      <c r="LU43" s="34"/>
      <c r="LV43" s="34"/>
      <c r="LW43" s="34"/>
      <c r="LX43" s="34"/>
      <c r="LY43" s="34"/>
      <c r="LZ43" s="34"/>
      <c r="MA43" s="34"/>
      <c r="MB43" s="34"/>
      <c r="MC43" s="34"/>
      <c r="MD43" s="34"/>
      <c r="ME43" s="34"/>
      <c r="MF43" s="34"/>
      <c r="MG43" s="34"/>
      <c r="MH43" s="34"/>
      <c r="MI43" s="34"/>
      <c r="MJ43" s="34"/>
      <c r="MK43" s="34"/>
      <c r="ML43" s="34"/>
      <c r="MM43" s="34"/>
      <c r="MN43" s="34"/>
      <c r="MO43" s="34"/>
      <c r="MP43" s="34"/>
      <c r="MQ43" s="34"/>
      <c r="MR43" s="34"/>
      <c r="MS43" s="34"/>
      <c r="MT43" s="34"/>
      <c r="MU43" s="34"/>
      <c r="MV43" s="34"/>
      <c r="MW43" s="34"/>
      <c r="MX43" s="34"/>
      <c r="MY43" s="34"/>
      <c r="MZ43" s="34"/>
      <c r="NA43" s="34"/>
      <c r="NB43" s="34"/>
      <c r="NC43" s="34"/>
      <c r="ND43" s="34"/>
      <c r="NE43" s="34"/>
      <c r="NF43" s="34"/>
      <c r="NG43" s="34"/>
      <c r="NH43" s="34"/>
      <c r="NI43" s="34"/>
      <c r="NJ43" s="34"/>
      <c r="NK43" s="34"/>
      <c r="NL43" s="34"/>
      <c r="NM43" s="34"/>
      <c r="NN43" s="34"/>
      <c r="NO43" s="34"/>
      <c r="NP43" s="34"/>
      <c r="NQ43" s="34"/>
      <c r="NR43" s="34"/>
      <c r="NS43" s="34"/>
      <c r="NT43" s="34"/>
      <c r="NU43" s="34"/>
      <c r="NV43" s="34"/>
      <c r="NW43" s="34"/>
      <c r="NX43" s="34"/>
      <c r="NY43" s="34"/>
      <c r="NZ43" s="34"/>
      <c r="OA43" s="34"/>
      <c r="OB43" s="34"/>
      <c r="OC43" s="34"/>
      <c r="OD43" s="34"/>
      <c r="OE43" s="34"/>
      <c r="OF43" s="34"/>
      <c r="OG43" s="34"/>
      <c r="OH43" s="34"/>
      <c r="OI43" s="34"/>
      <c r="OJ43" s="34"/>
      <c r="OK43" s="34"/>
      <c r="OL43" s="34"/>
      <c r="OM43" s="34"/>
      <c r="ON43" s="34"/>
      <c r="OO43" s="34"/>
      <c r="OP43" s="34"/>
      <c r="OQ43" s="34"/>
      <c r="OR43" s="34"/>
      <c r="OS43" s="34"/>
    </row>
    <row r="44" spans="1:409" s="36" customFormat="1" ht="18.600000000000001" x14ac:dyDescent="0.25">
      <c r="A44" s="34" t="str">
        <f t="shared" si="33"/>
        <v>2.5.4.4</v>
      </c>
      <c r="B44" s="35" t="s">
        <v>61</v>
      </c>
      <c r="C44" s="36" t="s">
        <v>48</v>
      </c>
      <c r="D44" s="37"/>
      <c r="E44" s="79">
        <v>45902</v>
      </c>
      <c r="F44" s="80">
        <f t="shared" si="34"/>
        <v>45902</v>
      </c>
      <c r="G44" s="40">
        <v>1</v>
      </c>
      <c r="H44" s="41">
        <v>1</v>
      </c>
      <c r="I44" s="42">
        <f t="shared" si="31"/>
        <v>1</v>
      </c>
      <c r="J44" s="43"/>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c r="IW44" s="34"/>
      <c r="IX44" s="34"/>
      <c r="IY44" s="34"/>
      <c r="IZ44" s="34"/>
      <c r="JA44" s="34"/>
      <c r="JB44" s="34"/>
      <c r="JC44" s="34"/>
      <c r="JD44" s="34"/>
      <c r="JE44" s="34"/>
      <c r="JF44" s="34"/>
      <c r="JG44" s="34"/>
      <c r="JH44" s="34"/>
      <c r="JI44" s="34"/>
      <c r="JJ44" s="34"/>
      <c r="JK44" s="34"/>
      <c r="JL44" s="34"/>
      <c r="JM44" s="34"/>
      <c r="JN44" s="34"/>
      <c r="JO44" s="34"/>
      <c r="JP44" s="34"/>
      <c r="JQ44" s="34"/>
      <c r="JR44" s="34"/>
      <c r="JS44" s="34"/>
      <c r="JT44" s="34"/>
      <c r="JU44" s="34"/>
      <c r="JV44" s="34"/>
      <c r="JW44" s="34"/>
      <c r="JX44" s="34"/>
      <c r="JY44" s="34"/>
      <c r="JZ44" s="34"/>
      <c r="KA44" s="34"/>
      <c r="KB44" s="34"/>
      <c r="KC44" s="34"/>
      <c r="KD44" s="34"/>
      <c r="KE44" s="34"/>
      <c r="KF44" s="34"/>
      <c r="KG44" s="34"/>
      <c r="KH44" s="34"/>
      <c r="KI44" s="34"/>
      <c r="KJ44" s="34"/>
      <c r="KK44" s="34"/>
      <c r="KL44" s="34"/>
      <c r="KM44" s="34"/>
      <c r="KN44" s="34"/>
      <c r="KO44" s="34"/>
      <c r="KP44" s="34"/>
      <c r="KQ44" s="34"/>
      <c r="KR44" s="34"/>
      <c r="KS44" s="34"/>
      <c r="KT44" s="34"/>
      <c r="KU44" s="34"/>
      <c r="KV44" s="34"/>
      <c r="KW44" s="34"/>
      <c r="KX44" s="34"/>
      <c r="KY44" s="34"/>
      <c r="KZ44" s="34"/>
      <c r="LA44" s="34"/>
      <c r="LB44" s="34"/>
      <c r="LC44" s="34"/>
      <c r="LD44" s="34"/>
      <c r="LE44" s="34"/>
      <c r="LF44" s="34"/>
      <c r="LG44" s="34"/>
      <c r="LH44" s="34"/>
      <c r="LI44" s="34"/>
      <c r="LJ44" s="34"/>
      <c r="LK44" s="34"/>
      <c r="LL44" s="34"/>
      <c r="LM44" s="34"/>
      <c r="LN44" s="34"/>
      <c r="LO44" s="34"/>
      <c r="LP44" s="34"/>
      <c r="LQ44" s="34"/>
      <c r="LR44" s="34"/>
      <c r="LS44" s="34"/>
      <c r="LT44" s="34"/>
      <c r="LU44" s="34"/>
      <c r="LV44" s="34"/>
      <c r="LW44" s="34"/>
      <c r="LX44" s="34"/>
      <c r="LY44" s="34"/>
      <c r="LZ44" s="34"/>
      <c r="MA44" s="34"/>
      <c r="MB44" s="34"/>
      <c r="MC44" s="34"/>
      <c r="MD44" s="34"/>
      <c r="ME44" s="34"/>
      <c r="MF44" s="34"/>
      <c r="MG44" s="34"/>
      <c r="MH44" s="34"/>
      <c r="MI44" s="34"/>
      <c r="MJ44" s="34"/>
      <c r="MK44" s="34"/>
      <c r="ML44" s="34"/>
      <c r="MM44" s="34"/>
      <c r="MN44" s="34"/>
      <c r="MO44" s="34"/>
      <c r="MP44" s="34"/>
      <c r="MQ44" s="34"/>
      <c r="MR44" s="34"/>
      <c r="MS44" s="34"/>
      <c r="MT44" s="34"/>
      <c r="MU44" s="34"/>
      <c r="MV44" s="34"/>
      <c r="MW44" s="34"/>
      <c r="MX44" s="34"/>
      <c r="MY44" s="34"/>
      <c r="MZ44" s="34"/>
      <c r="NA44" s="34"/>
      <c r="NB44" s="34"/>
      <c r="NC44" s="34"/>
      <c r="ND44" s="34"/>
      <c r="NE44" s="34"/>
      <c r="NF44" s="34"/>
      <c r="NG44" s="34"/>
      <c r="NH44" s="34"/>
      <c r="NI44" s="34"/>
      <c r="NJ44" s="34"/>
      <c r="NK44" s="34"/>
      <c r="NL44" s="34"/>
      <c r="NM44" s="34"/>
      <c r="NN44" s="34"/>
      <c r="NO44" s="34"/>
      <c r="NP44" s="34"/>
      <c r="NQ44" s="34"/>
      <c r="NR44" s="34"/>
      <c r="NS44" s="34"/>
      <c r="NT44" s="34"/>
      <c r="NU44" s="34"/>
      <c r="NV44" s="34"/>
      <c r="NW44" s="34"/>
      <c r="NX44" s="34"/>
      <c r="NY44" s="34"/>
      <c r="NZ44" s="34"/>
      <c r="OA44" s="34"/>
      <c r="OB44" s="34"/>
      <c r="OC44" s="34"/>
      <c r="OD44" s="34"/>
      <c r="OE44" s="34"/>
      <c r="OF44" s="34"/>
      <c r="OG44" s="34"/>
      <c r="OH44" s="34"/>
      <c r="OI44" s="34"/>
      <c r="OJ44" s="34"/>
      <c r="OK44" s="34"/>
      <c r="OL44" s="34"/>
      <c r="OM44" s="34"/>
      <c r="ON44" s="34"/>
      <c r="OO44" s="34"/>
      <c r="OP44" s="34"/>
      <c r="OQ44" s="34"/>
      <c r="OR44" s="34"/>
      <c r="OS44" s="34"/>
    </row>
    <row r="45" spans="1:409" s="36" customFormat="1" ht="18.600000000000001" x14ac:dyDescent="0.25">
      <c r="A45" s="34" t="str">
        <f t="shared" si="33"/>
        <v>2.5.4.5</v>
      </c>
      <c r="B45" s="35" t="s">
        <v>101</v>
      </c>
      <c r="C45" s="36" t="s">
        <v>48</v>
      </c>
      <c r="D45" s="37"/>
      <c r="E45" s="79">
        <v>45903</v>
      </c>
      <c r="F45" s="80">
        <f t="shared" si="34"/>
        <v>45903</v>
      </c>
      <c r="G45" s="40">
        <v>1</v>
      </c>
      <c r="H45" s="41">
        <v>1</v>
      </c>
      <c r="I45" s="42">
        <f t="shared" ref="I45" si="35">IF(OR(F45=0,E45=0)," - ",NETWORKDAYS(E45,F45))</f>
        <v>1</v>
      </c>
      <c r="J45" s="43"/>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c r="IW45" s="34"/>
      <c r="IX45" s="34"/>
      <c r="IY45" s="34"/>
      <c r="IZ45" s="34"/>
      <c r="JA45" s="34"/>
      <c r="JB45" s="34"/>
      <c r="JC45" s="34"/>
      <c r="JD45" s="34"/>
      <c r="JE45" s="34"/>
      <c r="JF45" s="34"/>
      <c r="JG45" s="34"/>
      <c r="JH45" s="34"/>
      <c r="JI45" s="34"/>
      <c r="JJ45" s="34"/>
      <c r="JK45" s="34"/>
      <c r="JL45" s="34"/>
      <c r="JM45" s="34"/>
      <c r="JN45" s="34"/>
      <c r="JO45" s="34"/>
      <c r="JP45" s="34"/>
      <c r="JQ45" s="34"/>
      <c r="JR45" s="34"/>
      <c r="JS45" s="34"/>
      <c r="JT45" s="34"/>
      <c r="JU45" s="34"/>
      <c r="JV45" s="34"/>
      <c r="JW45" s="34"/>
      <c r="JX45" s="34"/>
      <c r="JY45" s="34"/>
      <c r="JZ45" s="34"/>
      <c r="KA45" s="34"/>
      <c r="KB45" s="34"/>
      <c r="KC45" s="34"/>
      <c r="KD45" s="34"/>
      <c r="KE45" s="34"/>
      <c r="KF45" s="34"/>
      <c r="KG45" s="34"/>
      <c r="KH45" s="34"/>
      <c r="KI45" s="34"/>
      <c r="KJ45" s="34"/>
      <c r="KK45" s="34"/>
      <c r="KL45" s="34"/>
      <c r="KM45" s="34"/>
      <c r="KN45" s="34"/>
      <c r="KO45" s="34"/>
      <c r="KP45" s="34"/>
      <c r="KQ45" s="34"/>
      <c r="KR45" s="34"/>
      <c r="KS45" s="34"/>
      <c r="KT45" s="34"/>
      <c r="KU45" s="34"/>
      <c r="KV45" s="34"/>
      <c r="KW45" s="34"/>
      <c r="KX45" s="34"/>
      <c r="KY45" s="34"/>
      <c r="KZ45" s="34"/>
      <c r="LA45" s="34"/>
      <c r="LB45" s="34"/>
      <c r="LC45" s="34"/>
      <c r="LD45" s="34"/>
      <c r="LE45" s="34"/>
      <c r="LF45" s="34"/>
      <c r="LG45" s="34"/>
      <c r="LH45" s="34"/>
      <c r="LI45" s="34"/>
      <c r="LJ45" s="34"/>
      <c r="LK45" s="34"/>
      <c r="LL45" s="34"/>
      <c r="LM45" s="34"/>
      <c r="LN45" s="34"/>
      <c r="LO45" s="34"/>
      <c r="LP45" s="34"/>
      <c r="LQ45" s="34"/>
      <c r="LR45" s="34"/>
      <c r="LS45" s="34"/>
      <c r="LT45" s="34"/>
      <c r="LU45" s="34"/>
      <c r="LV45" s="34"/>
      <c r="LW45" s="34"/>
      <c r="LX45" s="34"/>
      <c r="LY45" s="34"/>
      <c r="LZ45" s="34"/>
      <c r="MA45" s="34"/>
      <c r="MB45" s="34"/>
      <c r="MC45" s="34"/>
      <c r="MD45" s="34"/>
      <c r="ME45" s="34"/>
      <c r="MF45" s="34"/>
      <c r="MG45" s="34"/>
      <c r="MH45" s="34"/>
      <c r="MI45" s="34"/>
      <c r="MJ45" s="34"/>
      <c r="MK45" s="34"/>
      <c r="ML45" s="34"/>
      <c r="MM45" s="34"/>
      <c r="MN45" s="34"/>
      <c r="MO45" s="34"/>
      <c r="MP45" s="34"/>
      <c r="MQ45" s="34"/>
      <c r="MR45" s="34"/>
      <c r="MS45" s="34"/>
      <c r="MT45" s="34"/>
      <c r="MU45" s="34"/>
      <c r="MV45" s="34"/>
      <c r="MW45" s="34"/>
      <c r="MX45" s="34"/>
      <c r="MY45" s="34"/>
      <c r="MZ45" s="34"/>
      <c r="NA45" s="34"/>
      <c r="NB45" s="34"/>
      <c r="NC45" s="34"/>
      <c r="ND45" s="34"/>
      <c r="NE45" s="34"/>
      <c r="NF45" s="34"/>
      <c r="NG45" s="34"/>
      <c r="NH45" s="34"/>
      <c r="NI45" s="34"/>
      <c r="NJ45" s="34"/>
      <c r="NK45" s="34"/>
      <c r="NL45" s="34"/>
      <c r="NM45" s="34"/>
      <c r="NN45" s="34"/>
      <c r="NO45" s="34"/>
      <c r="NP45" s="34"/>
      <c r="NQ45" s="34"/>
      <c r="NR45" s="34"/>
      <c r="NS45" s="34"/>
      <c r="NT45" s="34"/>
      <c r="NU45" s="34"/>
      <c r="NV45" s="34"/>
      <c r="NW45" s="34"/>
      <c r="NX45" s="34"/>
      <c r="NY45" s="34"/>
      <c r="NZ45" s="34"/>
      <c r="OA45" s="34"/>
      <c r="OB45" s="34"/>
      <c r="OC45" s="34"/>
      <c r="OD45" s="34"/>
      <c r="OE45" s="34"/>
      <c r="OF45" s="34"/>
      <c r="OG45" s="34"/>
      <c r="OH45" s="34"/>
      <c r="OI45" s="34"/>
      <c r="OJ45" s="34"/>
      <c r="OK45" s="34"/>
      <c r="OL45" s="34"/>
      <c r="OM45" s="34"/>
      <c r="ON45" s="34"/>
      <c r="OO45" s="34"/>
      <c r="OP45" s="34"/>
      <c r="OQ45" s="34"/>
      <c r="OR45" s="34"/>
      <c r="OS45" s="34"/>
    </row>
    <row r="46" spans="1:409" s="36" customFormat="1" ht="18.600000000000001" x14ac:dyDescent="0.25">
      <c r="A46" s="34" t="str">
        <f t="shared" si="33"/>
        <v>2.5.4.6</v>
      </c>
      <c r="B46" s="35" t="s">
        <v>95</v>
      </c>
      <c r="C46" s="36" t="s">
        <v>48</v>
      </c>
      <c r="D46" s="37"/>
      <c r="E46" s="79">
        <v>45890</v>
      </c>
      <c r="F46" s="80">
        <f t="shared" si="34"/>
        <v>45890</v>
      </c>
      <c r="G46" s="40">
        <v>1</v>
      </c>
      <c r="H46" s="41">
        <v>1</v>
      </c>
      <c r="I46" s="42">
        <f t="shared" si="31"/>
        <v>1</v>
      </c>
      <c r="J46" s="43"/>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c r="IX46" s="34"/>
      <c r="IY46" s="34"/>
      <c r="IZ46" s="34"/>
      <c r="JA46" s="34"/>
      <c r="JB46" s="34"/>
      <c r="JC46" s="34"/>
      <c r="JD46" s="34"/>
      <c r="JE46" s="34"/>
      <c r="JF46" s="34"/>
      <c r="JG46" s="34"/>
      <c r="JH46" s="34"/>
      <c r="JI46" s="34"/>
      <c r="JJ46" s="34"/>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c r="KZ46" s="34"/>
      <c r="LA46" s="34"/>
      <c r="LB46" s="34"/>
      <c r="LC46" s="34"/>
      <c r="LD46" s="34"/>
      <c r="LE46" s="34"/>
      <c r="LF46" s="34"/>
      <c r="LG46" s="34"/>
      <c r="LH46" s="34"/>
      <c r="LI46" s="34"/>
      <c r="LJ46" s="34"/>
      <c r="LK46" s="34"/>
      <c r="LL46" s="34"/>
      <c r="LM46" s="34"/>
      <c r="LN46" s="34"/>
      <c r="LO46" s="34"/>
      <c r="LP46" s="34"/>
      <c r="LQ46" s="34"/>
      <c r="LR46" s="34"/>
      <c r="LS46" s="34"/>
      <c r="LT46" s="34"/>
      <c r="LU46" s="34"/>
      <c r="LV46" s="34"/>
      <c r="LW46" s="34"/>
      <c r="LX46" s="34"/>
      <c r="LY46" s="34"/>
      <c r="LZ46" s="34"/>
      <c r="MA46" s="34"/>
      <c r="MB46" s="34"/>
      <c r="MC46" s="34"/>
      <c r="MD46" s="34"/>
      <c r="ME46" s="34"/>
      <c r="MF46" s="34"/>
      <c r="MG46" s="34"/>
      <c r="MH46" s="34"/>
      <c r="MI46" s="34"/>
      <c r="MJ46" s="34"/>
      <c r="MK46" s="34"/>
      <c r="ML46" s="34"/>
      <c r="MM46" s="34"/>
      <c r="MN46" s="34"/>
      <c r="MO46" s="34"/>
      <c r="MP46" s="34"/>
      <c r="MQ46" s="34"/>
      <c r="MR46" s="34"/>
      <c r="MS46" s="34"/>
      <c r="MT46" s="34"/>
      <c r="MU46" s="34"/>
      <c r="MV46" s="34"/>
      <c r="MW46" s="34"/>
      <c r="MX46" s="34"/>
      <c r="MY46" s="34"/>
      <c r="MZ46" s="34"/>
      <c r="NA46" s="34"/>
      <c r="NB46" s="34"/>
      <c r="NC46" s="34"/>
      <c r="ND46" s="34"/>
      <c r="NE46" s="34"/>
      <c r="NF46" s="34"/>
      <c r="NG46" s="34"/>
      <c r="NH46" s="34"/>
      <c r="NI46" s="34"/>
      <c r="NJ46" s="34"/>
      <c r="NK46" s="34"/>
      <c r="NL46" s="34"/>
      <c r="NM46" s="34"/>
      <c r="NN46" s="34"/>
      <c r="NO46" s="34"/>
      <c r="NP46" s="34"/>
      <c r="NQ46" s="34"/>
      <c r="NR46" s="34"/>
      <c r="NS46" s="34"/>
      <c r="NT46" s="34"/>
      <c r="NU46" s="34"/>
      <c r="NV46" s="34"/>
      <c r="NW46" s="34"/>
      <c r="NX46" s="34"/>
      <c r="NY46" s="34"/>
      <c r="NZ46" s="34"/>
      <c r="OA46" s="34"/>
      <c r="OB46" s="34"/>
      <c r="OC46" s="34"/>
      <c r="OD46" s="34"/>
      <c r="OE46" s="34"/>
      <c r="OF46" s="34"/>
      <c r="OG46" s="34"/>
      <c r="OH46" s="34"/>
      <c r="OI46" s="34"/>
      <c r="OJ46" s="34"/>
      <c r="OK46" s="34"/>
      <c r="OL46" s="34"/>
      <c r="OM46" s="34"/>
      <c r="ON46" s="34"/>
      <c r="OO46" s="34"/>
      <c r="OP46" s="34"/>
      <c r="OQ46" s="34"/>
      <c r="OR46" s="34"/>
      <c r="OS46" s="34"/>
    </row>
    <row r="47" spans="1:409" s="36" customFormat="1" ht="18.600000000000001" x14ac:dyDescent="0.25">
      <c r="A47" s="34" t="str">
        <f t="shared" si="33"/>
        <v>2.5.4.7</v>
      </c>
      <c r="B47" s="35" t="s">
        <v>96</v>
      </c>
      <c r="C47" s="36" t="s">
        <v>48</v>
      </c>
      <c r="D47" s="37"/>
      <c r="E47" s="79">
        <v>45891</v>
      </c>
      <c r="F47" s="80">
        <f t="shared" si="34"/>
        <v>45891</v>
      </c>
      <c r="G47" s="40">
        <v>1</v>
      </c>
      <c r="H47" s="41">
        <v>1</v>
      </c>
      <c r="I47" s="42">
        <f t="shared" si="31"/>
        <v>1</v>
      </c>
      <c r="J47" s="43"/>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c r="IW47" s="34"/>
      <c r="IX47" s="34"/>
      <c r="IY47" s="34"/>
      <c r="IZ47" s="34"/>
      <c r="JA47" s="34"/>
      <c r="JB47" s="34"/>
      <c r="JC47" s="34"/>
      <c r="JD47" s="34"/>
      <c r="JE47" s="34"/>
      <c r="JF47" s="34"/>
      <c r="JG47" s="34"/>
      <c r="JH47" s="34"/>
      <c r="JI47" s="34"/>
      <c r="JJ47" s="34"/>
      <c r="JK47" s="34"/>
      <c r="JL47" s="34"/>
      <c r="JM47" s="34"/>
      <c r="JN47" s="34"/>
      <c r="JO47" s="34"/>
      <c r="JP47" s="34"/>
      <c r="JQ47" s="34"/>
      <c r="JR47" s="34"/>
      <c r="JS47" s="34"/>
      <c r="JT47" s="34"/>
      <c r="JU47" s="34"/>
      <c r="JV47" s="34"/>
      <c r="JW47" s="34"/>
      <c r="JX47" s="34"/>
      <c r="JY47" s="34"/>
      <c r="JZ47" s="34"/>
      <c r="KA47" s="34"/>
      <c r="KB47" s="34"/>
      <c r="KC47" s="34"/>
      <c r="KD47" s="34"/>
      <c r="KE47" s="34"/>
      <c r="KF47" s="34"/>
      <c r="KG47" s="34"/>
      <c r="KH47" s="34"/>
      <c r="KI47" s="34"/>
      <c r="KJ47" s="34"/>
      <c r="KK47" s="34"/>
      <c r="KL47" s="34"/>
      <c r="KM47" s="34"/>
      <c r="KN47" s="34"/>
      <c r="KO47" s="34"/>
      <c r="KP47" s="34"/>
      <c r="KQ47" s="34"/>
      <c r="KR47" s="34"/>
      <c r="KS47" s="34"/>
      <c r="KT47" s="34"/>
      <c r="KU47" s="34"/>
      <c r="KV47" s="34"/>
      <c r="KW47" s="34"/>
      <c r="KX47" s="34"/>
      <c r="KY47" s="34"/>
      <c r="KZ47" s="34"/>
      <c r="LA47" s="34"/>
      <c r="LB47" s="34"/>
      <c r="LC47" s="34"/>
      <c r="LD47" s="34"/>
      <c r="LE47" s="34"/>
      <c r="LF47" s="34"/>
      <c r="LG47" s="34"/>
      <c r="LH47" s="34"/>
      <c r="LI47" s="34"/>
      <c r="LJ47" s="34"/>
      <c r="LK47" s="34"/>
      <c r="LL47" s="34"/>
      <c r="LM47" s="34"/>
      <c r="LN47" s="34"/>
      <c r="LO47" s="34"/>
      <c r="LP47" s="34"/>
      <c r="LQ47" s="34"/>
      <c r="LR47" s="34"/>
      <c r="LS47" s="34"/>
      <c r="LT47" s="34"/>
      <c r="LU47" s="34"/>
      <c r="LV47" s="34"/>
      <c r="LW47" s="34"/>
      <c r="LX47" s="34"/>
      <c r="LY47" s="34"/>
      <c r="LZ47" s="34"/>
      <c r="MA47" s="34"/>
      <c r="MB47" s="34"/>
      <c r="MC47" s="34"/>
      <c r="MD47" s="34"/>
      <c r="ME47" s="34"/>
      <c r="MF47" s="34"/>
      <c r="MG47" s="34"/>
      <c r="MH47" s="34"/>
      <c r="MI47" s="34"/>
      <c r="MJ47" s="34"/>
      <c r="MK47" s="34"/>
      <c r="ML47" s="34"/>
      <c r="MM47" s="34"/>
      <c r="MN47" s="34"/>
      <c r="MO47" s="34"/>
      <c r="MP47" s="34"/>
      <c r="MQ47" s="34"/>
      <c r="MR47" s="34"/>
      <c r="MS47" s="34"/>
      <c r="MT47" s="34"/>
      <c r="MU47" s="34"/>
      <c r="MV47" s="34"/>
      <c r="MW47" s="34"/>
      <c r="MX47" s="34"/>
      <c r="MY47" s="34"/>
      <c r="MZ47" s="34"/>
      <c r="NA47" s="34"/>
      <c r="NB47" s="34"/>
      <c r="NC47" s="34"/>
      <c r="ND47" s="34"/>
      <c r="NE47" s="34"/>
      <c r="NF47" s="34"/>
      <c r="NG47" s="34"/>
      <c r="NH47" s="34"/>
      <c r="NI47" s="34"/>
      <c r="NJ47" s="34"/>
      <c r="NK47" s="34"/>
      <c r="NL47" s="34"/>
      <c r="NM47" s="34"/>
      <c r="NN47" s="34"/>
      <c r="NO47" s="34"/>
      <c r="NP47" s="34"/>
      <c r="NQ47" s="34"/>
      <c r="NR47" s="34"/>
      <c r="NS47" s="34"/>
      <c r="NT47" s="34"/>
      <c r="NU47" s="34"/>
      <c r="NV47" s="34"/>
      <c r="NW47" s="34"/>
      <c r="NX47" s="34"/>
      <c r="NY47" s="34"/>
      <c r="NZ47" s="34"/>
      <c r="OA47" s="34"/>
      <c r="OB47" s="34"/>
      <c r="OC47" s="34"/>
      <c r="OD47" s="34"/>
      <c r="OE47" s="34"/>
      <c r="OF47" s="34"/>
      <c r="OG47" s="34"/>
      <c r="OH47" s="34"/>
      <c r="OI47" s="34"/>
      <c r="OJ47" s="34"/>
      <c r="OK47" s="34"/>
      <c r="OL47" s="34"/>
      <c r="OM47" s="34"/>
      <c r="ON47" s="34"/>
      <c r="OO47" s="34"/>
      <c r="OP47" s="34"/>
      <c r="OQ47" s="34"/>
      <c r="OR47" s="34"/>
      <c r="OS47" s="34"/>
    </row>
    <row r="48" spans="1:409" s="36" customFormat="1" ht="18.600000000000001" x14ac:dyDescent="0.25">
      <c r="A48" s="34" t="str">
        <f t="shared" si="33"/>
        <v>2.5.4.8</v>
      </c>
      <c r="B48" s="35" t="s">
        <v>97</v>
      </c>
      <c r="C48" s="36" t="s">
        <v>48</v>
      </c>
      <c r="D48" s="37"/>
      <c r="E48" s="79">
        <v>45892</v>
      </c>
      <c r="F48" s="80">
        <f t="shared" si="34"/>
        <v>45894</v>
      </c>
      <c r="G48" s="40">
        <v>1</v>
      </c>
      <c r="H48" s="41">
        <v>1</v>
      </c>
      <c r="I48" s="42">
        <f t="shared" si="31"/>
        <v>1</v>
      </c>
      <c r="J48" s="43"/>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c r="IW48" s="34"/>
      <c r="IX48" s="34"/>
      <c r="IY48" s="34"/>
      <c r="IZ48" s="34"/>
      <c r="JA48" s="34"/>
      <c r="JB48" s="34"/>
      <c r="JC48" s="34"/>
      <c r="JD48" s="34"/>
      <c r="JE48" s="34"/>
      <c r="JF48" s="34"/>
      <c r="JG48" s="34"/>
      <c r="JH48" s="34"/>
      <c r="JI48" s="34"/>
      <c r="JJ48" s="34"/>
      <c r="JK48" s="34"/>
      <c r="JL48" s="34"/>
      <c r="JM48" s="34"/>
      <c r="JN48" s="34"/>
      <c r="JO48" s="34"/>
      <c r="JP48" s="34"/>
      <c r="JQ48" s="34"/>
      <c r="JR48" s="34"/>
      <c r="JS48" s="34"/>
      <c r="JT48" s="34"/>
      <c r="JU48" s="34"/>
      <c r="JV48" s="34"/>
      <c r="JW48" s="34"/>
      <c r="JX48" s="34"/>
      <c r="JY48" s="34"/>
      <c r="JZ48" s="34"/>
      <c r="KA48" s="34"/>
      <c r="KB48" s="34"/>
      <c r="KC48" s="34"/>
      <c r="KD48" s="34"/>
      <c r="KE48" s="34"/>
      <c r="KF48" s="34"/>
      <c r="KG48" s="34"/>
      <c r="KH48" s="34"/>
      <c r="KI48" s="34"/>
      <c r="KJ48" s="34"/>
      <c r="KK48" s="34"/>
      <c r="KL48" s="34"/>
      <c r="KM48" s="34"/>
      <c r="KN48" s="34"/>
      <c r="KO48" s="34"/>
      <c r="KP48" s="34"/>
      <c r="KQ48" s="34"/>
      <c r="KR48" s="34"/>
      <c r="KS48" s="34"/>
      <c r="KT48" s="34"/>
      <c r="KU48" s="34"/>
      <c r="KV48" s="34"/>
      <c r="KW48" s="34"/>
      <c r="KX48" s="34"/>
      <c r="KY48" s="34"/>
      <c r="KZ48" s="34"/>
      <c r="LA48" s="34"/>
      <c r="LB48" s="34"/>
      <c r="LC48" s="34"/>
      <c r="LD48" s="34"/>
      <c r="LE48" s="34"/>
      <c r="LF48" s="34"/>
      <c r="LG48" s="34"/>
      <c r="LH48" s="34"/>
      <c r="LI48" s="34"/>
      <c r="LJ48" s="34"/>
      <c r="LK48" s="34"/>
      <c r="LL48" s="34"/>
      <c r="LM48" s="34"/>
      <c r="LN48" s="34"/>
      <c r="LO48" s="34"/>
      <c r="LP48" s="34"/>
      <c r="LQ48" s="34"/>
      <c r="LR48" s="34"/>
      <c r="LS48" s="34"/>
      <c r="LT48" s="34"/>
      <c r="LU48" s="34"/>
      <c r="LV48" s="34"/>
      <c r="LW48" s="34"/>
      <c r="LX48" s="34"/>
      <c r="LY48" s="34"/>
      <c r="LZ48" s="34"/>
      <c r="MA48" s="34"/>
      <c r="MB48" s="34"/>
      <c r="MC48" s="34"/>
      <c r="MD48" s="34"/>
      <c r="ME48" s="34"/>
      <c r="MF48" s="34"/>
      <c r="MG48" s="34"/>
      <c r="MH48" s="34"/>
      <c r="MI48" s="34"/>
      <c r="MJ48" s="34"/>
      <c r="MK48" s="34"/>
      <c r="ML48" s="34"/>
      <c r="MM48" s="34"/>
      <c r="MN48" s="34"/>
      <c r="MO48" s="34"/>
      <c r="MP48" s="34"/>
      <c r="MQ48" s="34"/>
      <c r="MR48" s="34"/>
      <c r="MS48" s="34"/>
      <c r="MT48" s="34"/>
      <c r="MU48" s="34"/>
      <c r="MV48" s="34"/>
      <c r="MW48" s="34"/>
      <c r="MX48" s="34"/>
      <c r="MY48" s="34"/>
      <c r="MZ48" s="34"/>
      <c r="NA48" s="34"/>
      <c r="NB48" s="34"/>
      <c r="NC48" s="34"/>
      <c r="ND48" s="34"/>
      <c r="NE48" s="34"/>
      <c r="NF48" s="34"/>
      <c r="NG48" s="34"/>
      <c r="NH48" s="34"/>
      <c r="NI48" s="34"/>
      <c r="NJ48" s="34"/>
      <c r="NK48" s="34"/>
      <c r="NL48" s="34"/>
      <c r="NM48" s="34"/>
      <c r="NN48" s="34"/>
      <c r="NO48" s="34"/>
      <c r="NP48" s="34"/>
      <c r="NQ48" s="34"/>
      <c r="NR48" s="34"/>
      <c r="NS48" s="34"/>
      <c r="NT48" s="34"/>
      <c r="NU48" s="34"/>
      <c r="NV48" s="34"/>
      <c r="NW48" s="34"/>
      <c r="NX48" s="34"/>
      <c r="NY48" s="34"/>
      <c r="NZ48" s="34"/>
      <c r="OA48" s="34"/>
      <c r="OB48" s="34"/>
      <c r="OC48" s="34"/>
      <c r="OD48" s="34"/>
      <c r="OE48" s="34"/>
      <c r="OF48" s="34"/>
      <c r="OG48" s="34"/>
      <c r="OH48" s="34"/>
      <c r="OI48" s="34"/>
      <c r="OJ48" s="34"/>
      <c r="OK48" s="34"/>
      <c r="OL48" s="34"/>
      <c r="OM48" s="34"/>
      <c r="ON48" s="34"/>
      <c r="OO48" s="34"/>
      <c r="OP48" s="34"/>
      <c r="OQ48" s="34"/>
      <c r="OR48" s="34"/>
      <c r="OS48" s="34"/>
    </row>
    <row r="49" spans="1:409" s="36" customFormat="1" ht="18.600000000000001" x14ac:dyDescent="0.25">
      <c r="A49" s="34" t="str">
        <f t="shared" si="33"/>
        <v>2.5.4.9</v>
      </c>
      <c r="B49" s="35" t="s">
        <v>98</v>
      </c>
      <c r="C49" s="36" t="s">
        <v>48</v>
      </c>
      <c r="D49" s="37"/>
      <c r="E49" s="79">
        <v>45895</v>
      </c>
      <c r="F49" s="80">
        <f t="shared" si="34"/>
        <v>45895</v>
      </c>
      <c r="G49" s="40">
        <v>1</v>
      </c>
      <c r="H49" s="41">
        <v>1</v>
      </c>
      <c r="I49" s="42">
        <f t="shared" si="31"/>
        <v>1</v>
      </c>
      <c r="J49" s="43"/>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c r="IW49" s="34"/>
      <c r="IX49" s="34"/>
      <c r="IY49" s="34"/>
      <c r="IZ49" s="34"/>
      <c r="JA49" s="34"/>
      <c r="JB49" s="34"/>
      <c r="JC49" s="34"/>
      <c r="JD49" s="34"/>
      <c r="JE49" s="34"/>
      <c r="JF49" s="34"/>
      <c r="JG49" s="34"/>
      <c r="JH49" s="34"/>
      <c r="JI49" s="34"/>
      <c r="JJ49" s="34"/>
      <c r="JK49" s="34"/>
      <c r="JL49" s="34"/>
      <c r="JM49" s="34"/>
      <c r="JN49" s="34"/>
      <c r="JO49" s="34"/>
      <c r="JP49" s="34"/>
      <c r="JQ49" s="34"/>
      <c r="JR49" s="34"/>
      <c r="JS49" s="34"/>
      <c r="JT49" s="34"/>
      <c r="JU49" s="34"/>
      <c r="JV49" s="34"/>
      <c r="JW49" s="34"/>
      <c r="JX49" s="34"/>
      <c r="JY49" s="34"/>
      <c r="JZ49" s="34"/>
      <c r="KA49" s="34"/>
      <c r="KB49" s="34"/>
      <c r="KC49" s="34"/>
      <c r="KD49" s="34"/>
      <c r="KE49" s="34"/>
      <c r="KF49" s="34"/>
      <c r="KG49" s="34"/>
      <c r="KH49" s="34"/>
      <c r="KI49" s="34"/>
      <c r="KJ49" s="34"/>
      <c r="KK49" s="34"/>
      <c r="KL49" s="34"/>
      <c r="KM49" s="34"/>
      <c r="KN49" s="34"/>
      <c r="KO49" s="34"/>
      <c r="KP49" s="34"/>
      <c r="KQ49" s="34"/>
      <c r="KR49" s="34"/>
      <c r="KS49" s="34"/>
      <c r="KT49" s="34"/>
      <c r="KU49" s="34"/>
      <c r="KV49" s="34"/>
      <c r="KW49" s="34"/>
      <c r="KX49" s="34"/>
      <c r="KY49" s="34"/>
      <c r="KZ49" s="34"/>
      <c r="LA49" s="34"/>
      <c r="LB49" s="34"/>
      <c r="LC49" s="34"/>
      <c r="LD49" s="34"/>
      <c r="LE49" s="34"/>
      <c r="LF49" s="34"/>
      <c r="LG49" s="34"/>
      <c r="LH49" s="34"/>
      <c r="LI49" s="34"/>
      <c r="LJ49" s="34"/>
      <c r="LK49" s="34"/>
      <c r="LL49" s="34"/>
      <c r="LM49" s="34"/>
      <c r="LN49" s="34"/>
      <c r="LO49" s="34"/>
      <c r="LP49" s="34"/>
      <c r="LQ49" s="34"/>
      <c r="LR49" s="34"/>
      <c r="LS49" s="34"/>
      <c r="LT49" s="34"/>
      <c r="LU49" s="34"/>
      <c r="LV49" s="34"/>
      <c r="LW49" s="34"/>
      <c r="LX49" s="34"/>
      <c r="LY49" s="34"/>
      <c r="LZ49" s="34"/>
      <c r="MA49" s="34"/>
      <c r="MB49" s="34"/>
      <c r="MC49" s="34"/>
      <c r="MD49" s="34"/>
      <c r="ME49" s="34"/>
      <c r="MF49" s="34"/>
      <c r="MG49" s="34"/>
      <c r="MH49" s="34"/>
      <c r="MI49" s="34"/>
      <c r="MJ49" s="34"/>
      <c r="MK49" s="34"/>
      <c r="ML49" s="34"/>
      <c r="MM49" s="34"/>
      <c r="MN49" s="34"/>
      <c r="MO49" s="34"/>
      <c r="MP49" s="34"/>
      <c r="MQ49" s="34"/>
      <c r="MR49" s="34"/>
      <c r="MS49" s="34"/>
      <c r="MT49" s="34"/>
      <c r="MU49" s="34"/>
      <c r="MV49" s="34"/>
      <c r="MW49" s="34"/>
      <c r="MX49" s="34"/>
      <c r="MY49" s="34"/>
      <c r="MZ49" s="34"/>
      <c r="NA49" s="34"/>
      <c r="NB49" s="34"/>
      <c r="NC49" s="34"/>
      <c r="ND49" s="34"/>
      <c r="NE49" s="34"/>
      <c r="NF49" s="34"/>
      <c r="NG49" s="34"/>
      <c r="NH49" s="34"/>
      <c r="NI49" s="34"/>
      <c r="NJ49" s="34"/>
      <c r="NK49" s="34"/>
      <c r="NL49" s="34"/>
      <c r="NM49" s="34"/>
      <c r="NN49" s="34"/>
      <c r="NO49" s="34"/>
      <c r="NP49" s="34"/>
      <c r="NQ49" s="34"/>
      <c r="NR49" s="34"/>
      <c r="NS49" s="34"/>
      <c r="NT49" s="34"/>
      <c r="NU49" s="34"/>
      <c r="NV49" s="34"/>
      <c r="NW49" s="34"/>
      <c r="NX49" s="34"/>
      <c r="NY49" s="34"/>
      <c r="NZ49" s="34"/>
      <c r="OA49" s="34"/>
      <c r="OB49" s="34"/>
      <c r="OC49" s="34"/>
      <c r="OD49" s="34"/>
      <c r="OE49" s="34"/>
      <c r="OF49" s="34"/>
      <c r="OG49" s="34"/>
      <c r="OH49" s="34"/>
      <c r="OI49" s="34"/>
      <c r="OJ49" s="34"/>
      <c r="OK49" s="34"/>
      <c r="OL49" s="34"/>
      <c r="OM49" s="34"/>
      <c r="ON49" s="34"/>
      <c r="OO49" s="34"/>
      <c r="OP49" s="34"/>
      <c r="OQ49" s="34"/>
      <c r="OR49" s="34"/>
      <c r="OS49" s="34"/>
    </row>
    <row r="50" spans="1:409" s="36" customFormat="1" ht="18.600000000000001" x14ac:dyDescent="0.25">
      <c r="A50" s="34" t="str">
        <f t="shared" si="33"/>
        <v>2.5.4.10</v>
      </c>
      <c r="B50" s="35" t="s">
        <v>99</v>
      </c>
      <c r="C50" s="36" t="s">
        <v>48</v>
      </c>
      <c r="D50" s="37"/>
      <c r="E50" s="79">
        <v>45896</v>
      </c>
      <c r="F50" s="80">
        <f t="shared" si="34"/>
        <v>45896</v>
      </c>
      <c r="G50" s="40">
        <v>1</v>
      </c>
      <c r="H50" s="41">
        <v>1</v>
      </c>
      <c r="I50" s="42">
        <f t="shared" si="31"/>
        <v>1</v>
      </c>
      <c r="J50" s="43"/>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c r="MY50" s="34"/>
      <c r="MZ50" s="34"/>
      <c r="NA50" s="34"/>
      <c r="NB50" s="34"/>
      <c r="NC50" s="34"/>
      <c r="ND50" s="34"/>
      <c r="NE50" s="34"/>
      <c r="NF50" s="34"/>
      <c r="NG50" s="34"/>
      <c r="NH50" s="34"/>
      <c r="NI50" s="34"/>
      <c r="NJ50" s="34"/>
      <c r="NK50" s="34"/>
      <c r="NL50" s="34"/>
      <c r="NM50" s="34"/>
      <c r="NN50" s="34"/>
      <c r="NO50" s="34"/>
      <c r="NP50" s="34"/>
      <c r="NQ50" s="34"/>
      <c r="NR50" s="34"/>
      <c r="NS50" s="34"/>
      <c r="NT50" s="34"/>
      <c r="NU50" s="34"/>
      <c r="NV50" s="34"/>
      <c r="NW50" s="34"/>
      <c r="NX50" s="34"/>
      <c r="NY50" s="34"/>
      <c r="NZ50" s="34"/>
      <c r="OA50" s="34"/>
      <c r="OB50" s="34"/>
      <c r="OC50" s="34"/>
      <c r="OD50" s="34"/>
      <c r="OE50" s="34"/>
      <c r="OF50" s="34"/>
      <c r="OG50" s="34"/>
      <c r="OH50" s="34"/>
      <c r="OI50" s="34"/>
      <c r="OJ50" s="34"/>
      <c r="OK50" s="34"/>
      <c r="OL50" s="34"/>
      <c r="OM50" s="34"/>
      <c r="ON50" s="34"/>
      <c r="OO50" s="34"/>
      <c r="OP50" s="34"/>
      <c r="OQ50" s="34"/>
      <c r="OR50" s="34"/>
      <c r="OS50" s="34"/>
    </row>
    <row r="51" spans="1:409" s="36" customFormat="1" ht="18.600000000000001" x14ac:dyDescent="0.25">
      <c r="A51" s="34" t="str">
        <f t="shared" si="33"/>
        <v>2.5.4.11</v>
      </c>
      <c r="B51" s="35" t="s">
        <v>100</v>
      </c>
      <c r="C51" s="36" t="s">
        <v>48</v>
      </c>
      <c r="D51" s="37"/>
      <c r="E51" s="79">
        <v>45897</v>
      </c>
      <c r="F51" s="80">
        <f t="shared" si="34"/>
        <v>45897</v>
      </c>
      <c r="G51" s="40">
        <v>1</v>
      </c>
      <c r="H51" s="41">
        <v>1</v>
      </c>
      <c r="I51" s="42">
        <f t="shared" si="31"/>
        <v>1</v>
      </c>
      <c r="J51" s="43"/>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c r="IW51" s="34"/>
      <c r="IX51" s="34"/>
      <c r="IY51" s="34"/>
      <c r="IZ51" s="34"/>
      <c r="JA51" s="34"/>
      <c r="JB51" s="34"/>
      <c r="JC51" s="34"/>
      <c r="JD51" s="34"/>
      <c r="JE51" s="34"/>
      <c r="JF51" s="34"/>
      <c r="JG51" s="34"/>
      <c r="JH51" s="34"/>
      <c r="JI51" s="34"/>
      <c r="JJ51" s="34"/>
      <c r="JK51" s="34"/>
      <c r="JL51" s="34"/>
      <c r="JM51" s="34"/>
      <c r="JN51" s="34"/>
      <c r="JO51" s="34"/>
      <c r="JP51" s="34"/>
      <c r="JQ51" s="34"/>
      <c r="JR51" s="34"/>
      <c r="JS51" s="34"/>
      <c r="JT51" s="34"/>
      <c r="JU51" s="34"/>
      <c r="JV51" s="34"/>
      <c r="JW51" s="34"/>
      <c r="JX51" s="34"/>
      <c r="JY51" s="34"/>
      <c r="JZ51" s="34"/>
      <c r="KA51" s="34"/>
      <c r="KB51" s="34"/>
      <c r="KC51" s="34"/>
      <c r="KD51" s="34"/>
      <c r="KE51" s="34"/>
      <c r="KF51" s="34"/>
      <c r="KG51" s="34"/>
      <c r="KH51" s="34"/>
      <c r="KI51" s="34"/>
      <c r="KJ51" s="34"/>
      <c r="KK51" s="34"/>
      <c r="KL51" s="34"/>
      <c r="KM51" s="34"/>
      <c r="KN51" s="34"/>
      <c r="KO51" s="34"/>
      <c r="KP51" s="34"/>
      <c r="KQ51" s="34"/>
      <c r="KR51" s="34"/>
      <c r="KS51" s="34"/>
      <c r="KT51" s="34"/>
      <c r="KU51" s="34"/>
      <c r="KV51" s="34"/>
      <c r="KW51" s="34"/>
      <c r="KX51" s="34"/>
      <c r="KY51" s="34"/>
      <c r="KZ51" s="34"/>
      <c r="LA51" s="34"/>
      <c r="LB51" s="34"/>
      <c r="LC51" s="34"/>
      <c r="LD51" s="34"/>
      <c r="LE51" s="34"/>
      <c r="LF51" s="34"/>
      <c r="LG51" s="34"/>
      <c r="LH51" s="34"/>
      <c r="LI51" s="34"/>
      <c r="LJ51" s="34"/>
      <c r="LK51" s="34"/>
      <c r="LL51" s="34"/>
      <c r="LM51" s="34"/>
      <c r="LN51" s="34"/>
      <c r="LO51" s="34"/>
      <c r="LP51" s="34"/>
      <c r="LQ51" s="34"/>
      <c r="LR51" s="34"/>
      <c r="LS51" s="34"/>
      <c r="LT51" s="34"/>
      <c r="LU51" s="34"/>
      <c r="LV51" s="34"/>
      <c r="LW51" s="34"/>
      <c r="LX51" s="34"/>
      <c r="LY51" s="34"/>
      <c r="LZ51" s="34"/>
      <c r="MA51" s="34"/>
      <c r="MB51" s="34"/>
      <c r="MC51" s="34"/>
      <c r="MD51" s="34"/>
      <c r="ME51" s="34"/>
      <c r="MF51" s="34"/>
      <c r="MG51" s="34"/>
      <c r="MH51" s="34"/>
      <c r="MI51" s="34"/>
      <c r="MJ51" s="34"/>
      <c r="MK51" s="34"/>
      <c r="ML51" s="34"/>
      <c r="MM51" s="34"/>
      <c r="MN51" s="34"/>
      <c r="MO51" s="34"/>
      <c r="MP51" s="34"/>
      <c r="MQ51" s="34"/>
      <c r="MR51" s="34"/>
      <c r="MS51" s="34"/>
      <c r="MT51" s="34"/>
      <c r="MU51" s="34"/>
      <c r="MV51" s="34"/>
      <c r="MW51" s="34"/>
      <c r="MX51" s="34"/>
      <c r="MY51" s="34"/>
      <c r="MZ51" s="34"/>
      <c r="NA51" s="34"/>
      <c r="NB51" s="34"/>
      <c r="NC51" s="34"/>
      <c r="ND51" s="34"/>
      <c r="NE51" s="34"/>
      <c r="NF51" s="34"/>
      <c r="NG51" s="34"/>
      <c r="NH51" s="34"/>
      <c r="NI51" s="34"/>
      <c r="NJ51" s="34"/>
      <c r="NK51" s="34"/>
      <c r="NL51" s="34"/>
      <c r="NM51" s="34"/>
      <c r="NN51" s="34"/>
      <c r="NO51" s="34"/>
      <c r="NP51" s="34"/>
      <c r="NQ51" s="34"/>
      <c r="NR51" s="34"/>
      <c r="NS51" s="34"/>
      <c r="NT51" s="34"/>
      <c r="NU51" s="34"/>
      <c r="NV51" s="34"/>
      <c r="NW51" s="34"/>
      <c r="NX51" s="34"/>
      <c r="NY51" s="34"/>
      <c r="NZ51" s="34"/>
      <c r="OA51" s="34"/>
      <c r="OB51" s="34"/>
      <c r="OC51" s="34"/>
      <c r="OD51" s="34"/>
      <c r="OE51" s="34"/>
      <c r="OF51" s="34"/>
      <c r="OG51" s="34"/>
      <c r="OH51" s="34"/>
      <c r="OI51" s="34"/>
      <c r="OJ51" s="34"/>
      <c r="OK51" s="34"/>
      <c r="OL51" s="34"/>
      <c r="OM51" s="34"/>
      <c r="ON51" s="34"/>
      <c r="OO51" s="34"/>
      <c r="OP51" s="34"/>
      <c r="OQ51" s="34"/>
      <c r="OR51" s="34"/>
      <c r="OS51" s="34"/>
    </row>
    <row r="52" spans="1:409" s="36" customFormat="1" ht="18.600000000000001" customHeight="1" x14ac:dyDescent="0.25">
      <c r="A52"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2.5.4.12</v>
      </c>
      <c r="B52" s="35" t="s">
        <v>62</v>
      </c>
      <c r="C52" s="36" t="s">
        <v>48</v>
      </c>
      <c r="D52" s="37"/>
      <c r="E52" s="79">
        <v>45909</v>
      </c>
      <c r="F52" s="80">
        <f t="shared" si="34"/>
        <v>45911</v>
      </c>
      <c r="G52" s="40">
        <v>3</v>
      </c>
      <c r="H52" s="41">
        <v>0.95</v>
      </c>
      <c r="I52" s="42">
        <f t="shared" si="31"/>
        <v>3</v>
      </c>
      <c r="J52" s="42">
        <f t="shared" si="32"/>
        <v>-32793</v>
      </c>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82"/>
      <c r="DF52" s="34"/>
      <c r="DG52" s="34"/>
      <c r="DH52" s="34"/>
      <c r="DI52" s="34"/>
      <c r="DJ52" s="34"/>
      <c r="DK52" s="34"/>
      <c r="DL52" s="34"/>
      <c r="DM52" s="34"/>
      <c r="DN52" s="34"/>
      <c r="DO52" s="34"/>
      <c r="DP52" s="34"/>
      <c r="DQ52" s="34"/>
      <c r="DR52" s="34"/>
      <c r="DS52" s="34"/>
      <c r="DT52" s="34"/>
      <c r="DU52" s="34"/>
      <c r="DV52" s="34"/>
      <c r="DW52" s="34"/>
      <c r="DX52" s="34"/>
      <c r="DY52" s="34"/>
      <c r="DZ52" s="82"/>
      <c r="EA52" s="34"/>
      <c r="EB52" s="34"/>
      <c r="EC52" s="34"/>
      <c r="ED52" s="34"/>
      <c r="EE52" s="34"/>
      <c r="EF52" s="34"/>
      <c r="EG52" s="34"/>
      <c r="EH52" s="34"/>
      <c r="EI52" s="34"/>
      <c r="EJ52" s="34"/>
      <c r="EK52" s="34"/>
      <c r="EL52" s="34"/>
      <c r="EM52" s="34"/>
      <c r="EN52" s="34"/>
      <c r="EO52" s="34"/>
      <c r="EP52" s="34"/>
      <c r="EQ52" s="34"/>
      <c r="ER52" s="34"/>
      <c r="ES52" s="34"/>
      <c r="ET52" s="34"/>
      <c r="EU52" s="82"/>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c r="IW52" s="34"/>
      <c r="IX52" s="34"/>
      <c r="IY52" s="34"/>
      <c r="IZ52" s="34"/>
      <c r="JA52" s="34"/>
      <c r="JB52" s="34"/>
      <c r="JC52" s="34"/>
      <c r="JD52" s="34"/>
      <c r="JE52" s="34"/>
      <c r="JF52" s="34"/>
      <c r="JG52" s="34"/>
      <c r="JH52" s="34"/>
      <c r="JI52" s="34"/>
      <c r="JJ52" s="34"/>
      <c r="JK52" s="34"/>
      <c r="JL52" s="34"/>
      <c r="JM52" s="34"/>
      <c r="JN52" s="34"/>
      <c r="JO52" s="34"/>
      <c r="JP52" s="34"/>
      <c r="JQ52" s="34"/>
      <c r="JR52" s="34"/>
      <c r="JS52" s="34"/>
      <c r="JT52" s="34"/>
      <c r="JU52" s="34"/>
      <c r="JV52" s="34"/>
      <c r="JW52" s="34"/>
      <c r="JX52" s="34"/>
      <c r="JY52" s="34"/>
      <c r="JZ52" s="34"/>
      <c r="KA52" s="34"/>
      <c r="KB52" s="34"/>
      <c r="KC52" s="34"/>
      <c r="KD52" s="34"/>
      <c r="KE52" s="34"/>
      <c r="KF52" s="34"/>
      <c r="KG52" s="34"/>
      <c r="KH52" s="34"/>
      <c r="KI52" s="34"/>
      <c r="KJ52" s="34"/>
      <c r="KK52" s="34"/>
      <c r="KL52" s="34"/>
      <c r="KM52" s="34"/>
      <c r="KN52" s="34"/>
      <c r="KO52" s="34"/>
      <c r="KP52" s="34"/>
      <c r="KQ52" s="34"/>
      <c r="KR52" s="34"/>
      <c r="KS52" s="34"/>
      <c r="KT52" s="34"/>
      <c r="KU52" s="34"/>
      <c r="KV52" s="34"/>
      <c r="KW52" s="34"/>
      <c r="KX52" s="34"/>
      <c r="KY52" s="34"/>
      <c r="KZ52" s="34"/>
    </row>
    <row r="53" spans="1:409" s="36" customFormat="1" ht="18.600000000000001" customHeight="1" x14ac:dyDescent="0.25">
      <c r="A53"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2.5.4.13</v>
      </c>
      <c r="B53" s="35" t="s">
        <v>63</v>
      </c>
      <c r="C53" s="36" t="s">
        <v>48</v>
      </c>
      <c r="D53" s="37"/>
      <c r="E53" s="79">
        <v>45887</v>
      </c>
      <c r="F53" s="80">
        <f t="shared" si="34"/>
        <v>45888</v>
      </c>
      <c r="G53" s="40">
        <v>2</v>
      </c>
      <c r="H53" s="41">
        <v>1</v>
      </c>
      <c r="I53" s="42">
        <f t="shared" si="31"/>
        <v>2</v>
      </c>
      <c r="J53" s="42">
        <f t="shared" si="32"/>
        <v>-32777</v>
      </c>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82"/>
      <c r="DF53" s="34"/>
      <c r="DG53" s="34"/>
      <c r="DH53" s="34"/>
      <c r="DI53" s="34"/>
      <c r="DJ53" s="34"/>
      <c r="DK53" s="34"/>
      <c r="DL53" s="34"/>
      <c r="DM53" s="34"/>
      <c r="DN53" s="34"/>
      <c r="DO53" s="34"/>
      <c r="DP53" s="34"/>
      <c r="DQ53" s="34"/>
      <c r="DR53" s="34"/>
      <c r="DS53" s="34"/>
      <c r="DT53" s="34"/>
      <c r="DU53" s="34"/>
      <c r="DV53" s="34"/>
      <c r="DW53" s="34"/>
      <c r="DX53" s="34"/>
      <c r="DY53" s="34"/>
      <c r="DZ53" s="82"/>
      <c r="EA53" s="34"/>
      <c r="EB53" s="34"/>
      <c r="EC53" s="34"/>
      <c r="ED53" s="34"/>
      <c r="EE53" s="34"/>
      <c r="EF53" s="34"/>
      <c r="EG53" s="34"/>
      <c r="EH53" s="34"/>
      <c r="EI53" s="34"/>
      <c r="EJ53" s="34"/>
      <c r="EK53" s="34"/>
      <c r="EL53" s="34"/>
      <c r="EM53" s="34"/>
      <c r="EN53" s="34"/>
      <c r="EO53" s="34"/>
      <c r="EP53" s="34"/>
      <c r="EQ53" s="34"/>
      <c r="ER53" s="34"/>
      <c r="ES53" s="34"/>
      <c r="ET53" s="34"/>
      <c r="EU53" s="82"/>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4"/>
      <c r="IU53" s="34"/>
      <c r="IV53" s="34"/>
      <c r="IW53" s="34"/>
      <c r="IX53" s="34"/>
      <c r="IY53" s="34"/>
      <c r="IZ53" s="34"/>
      <c r="JA53" s="34"/>
      <c r="JB53" s="34"/>
      <c r="JC53" s="34"/>
      <c r="JD53" s="34"/>
      <c r="JE53" s="34"/>
      <c r="JF53" s="34"/>
      <c r="JG53" s="34"/>
      <c r="JH53" s="34"/>
      <c r="JI53" s="34"/>
      <c r="JJ53" s="34"/>
      <c r="JK53" s="34"/>
      <c r="JL53" s="34"/>
      <c r="JM53" s="34"/>
      <c r="JN53" s="34"/>
      <c r="JO53" s="34"/>
      <c r="JP53" s="34"/>
      <c r="JQ53" s="34"/>
      <c r="JR53" s="34"/>
      <c r="JS53" s="34"/>
      <c r="JT53" s="34"/>
      <c r="JU53" s="34"/>
      <c r="JV53" s="34"/>
      <c r="JW53" s="34"/>
      <c r="JX53" s="34"/>
      <c r="JY53" s="34"/>
      <c r="JZ53" s="34"/>
      <c r="KA53" s="34"/>
      <c r="KB53" s="34"/>
      <c r="KC53" s="34"/>
      <c r="KD53" s="34"/>
      <c r="KE53" s="34"/>
      <c r="KF53" s="34"/>
      <c r="KG53" s="34"/>
      <c r="KH53" s="34"/>
      <c r="KI53" s="34"/>
      <c r="KJ53" s="34"/>
      <c r="KK53" s="34"/>
      <c r="KL53" s="34"/>
      <c r="KM53" s="34"/>
      <c r="KN53" s="34"/>
      <c r="KO53" s="34"/>
      <c r="KP53" s="34"/>
      <c r="KQ53" s="34"/>
      <c r="KR53" s="34"/>
      <c r="KS53" s="34"/>
      <c r="KT53" s="34"/>
      <c r="KU53" s="34"/>
      <c r="KV53" s="34"/>
      <c r="KW53" s="34"/>
      <c r="KX53" s="34"/>
      <c r="KY53" s="34"/>
      <c r="KZ53" s="34"/>
    </row>
    <row r="54" spans="1:409" s="36" customFormat="1" ht="18.600000000000001" customHeight="1" x14ac:dyDescent="0.25">
      <c r="A54"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2.5.4.14</v>
      </c>
      <c r="B54" s="35" t="s">
        <v>64</v>
      </c>
      <c r="C54" s="36" t="s">
        <v>48</v>
      </c>
      <c r="D54" s="37"/>
      <c r="E54" s="79">
        <v>45889</v>
      </c>
      <c r="F54" s="80">
        <f t="shared" si="34"/>
        <v>45889</v>
      </c>
      <c r="G54" s="40">
        <v>1</v>
      </c>
      <c r="H54" s="41">
        <v>1</v>
      </c>
      <c r="I54" s="42">
        <f t="shared" si="31"/>
        <v>1</v>
      </c>
      <c r="J54" s="42">
        <f t="shared" si="32"/>
        <v>-32778</v>
      </c>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82"/>
      <c r="DF54" s="34"/>
      <c r="DG54" s="34"/>
      <c r="DH54" s="34"/>
      <c r="DI54" s="34"/>
      <c r="DJ54" s="34"/>
      <c r="DK54" s="34"/>
      <c r="DL54" s="34"/>
      <c r="DM54" s="34"/>
      <c r="DN54" s="34"/>
      <c r="DO54" s="34"/>
      <c r="DP54" s="34"/>
      <c r="DQ54" s="34"/>
      <c r="DR54" s="34"/>
      <c r="DS54" s="34"/>
      <c r="DT54" s="34"/>
      <c r="DU54" s="34"/>
      <c r="DV54" s="34"/>
      <c r="DW54" s="34"/>
      <c r="DX54" s="34"/>
      <c r="DY54" s="34"/>
      <c r="DZ54" s="82"/>
      <c r="EA54" s="34"/>
      <c r="EB54" s="34"/>
      <c r="EC54" s="34"/>
      <c r="ED54" s="34"/>
      <c r="EE54" s="34"/>
      <c r="EF54" s="34"/>
      <c r="EG54" s="34"/>
      <c r="EH54" s="34"/>
      <c r="EI54" s="34"/>
      <c r="EJ54" s="34"/>
      <c r="EK54" s="34"/>
      <c r="EL54" s="34"/>
      <c r="EM54" s="34"/>
      <c r="EN54" s="34"/>
      <c r="EO54" s="34"/>
      <c r="EP54" s="34"/>
      <c r="EQ54" s="34"/>
      <c r="ER54" s="34"/>
      <c r="ES54" s="34"/>
      <c r="ET54" s="34"/>
      <c r="EU54" s="82"/>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c r="IW54" s="34"/>
      <c r="IX54" s="34"/>
      <c r="IY54" s="34"/>
      <c r="IZ54" s="34"/>
      <c r="JA54" s="34"/>
      <c r="JB54" s="34"/>
      <c r="JC54" s="34"/>
      <c r="JD54" s="34"/>
      <c r="JE54" s="34"/>
      <c r="JF54" s="34"/>
      <c r="JG54" s="34"/>
      <c r="JH54" s="34"/>
      <c r="JI54" s="34"/>
      <c r="JJ54" s="34"/>
      <c r="JK54" s="34"/>
      <c r="JL54" s="34"/>
      <c r="JM54" s="34"/>
      <c r="JN54" s="34"/>
      <c r="JO54" s="34"/>
      <c r="JP54" s="34"/>
      <c r="JQ54" s="34"/>
      <c r="JR54" s="34"/>
      <c r="JS54" s="34"/>
      <c r="JT54" s="34"/>
      <c r="JU54" s="34"/>
      <c r="JV54" s="34"/>
      <c r="JW54" s="34"/>
      <c r="JX54" s="34"/>
      <c r="JY54" s="34"/>
      <c r="JZ54" s="34"/>
      <c r="KA54" s="34"/>
      <c r="KB54" s="34"/>
      <c r="KC54" s="34"/>
      <c r="KD54" s="34"/>
      <c r="KE54" s="34"/>
      <c r="KF54" s="34"/>
      <c r="KG54" s="34"/>
      <c r="KH54" s="34"/>
      <c r="KI54" s="34"/>
      <c r="KJ54" s="34"/>
      <c r="KK54" s="34"/>
      <c r="KL54" s="34"/>
      <c r="KM54" s="34"/>
      <c r="KN54" s="34"/>
      <c r="KO54" s="34"/>
      <c r="KP54" s="34"/>
      <c r="KQ54" s="34"/>
      <c r="KR54" s="34"/>
      <c r="KS54" s="34"/>
      <c r="KT54" s="34"/>
      <c r="KU54" s="34"/>
      <c r="KV54" s="34"/>
      <c r="KW54" s="34"/>
      <c r="KX54" s="34"/>
      <c r="KY54" s="34"/>
      <c r="KZ54" s="34"/>
    </row>
    <row r="55" spans="1:409" s="36" customFormat="1" ht="18.600000000000001" customHeight="1" x14ac:dyDescent="0.25">
      <c r="A55" s="34" t="str">
        <f t="shared" si="17"/>
        <v>2.6</v>
      </c>
      <c r="B55" s="84" t="s">
        <v>65</v>
      </c>
      <c r="C55" s="36" t="str" cm="1">
        <f t="array" ref="C55">_xlfn.TEXTJOIN("/",TRUE,_xlfn.UNIQUE(_xlfn._xlws.FILTER(C56:C75,C56:C75&lt;&gt;"")))</f>
        <v>BaLLy</v>
      </c>
      <c r="D55" s="37"/>
      <c r="E55" s="79">
        <f>MIN(E57:E75)</f>
        <v>45923</v>
      </c>
      <c r="F55" s="80">
        <f>MAX(F57:F75)</f>
        <v>45958</v>
      </c>
      <c r="G55" s="40" cm="1">
        <f t="array" ref="G55">SUMPRODUCT((ISNUMBER(--SUBSTITUTE(A57:A93,".","")) * (LEN(A57:A93)-LEN(SUBSTITUTE(A57:A93,".",""))=2)) * G57:G93)</f>
        <v>20</v>
      </c>
      <c r="H55" s="85" cm="1">
        <f t="array" ref="H55">SUMPRODUCT((ISNUMBER(--SUBSTITUTE(A57:A93,".","")) * (LEN(A57:A93)-LEN(SUBSTITUTE(A57:A93,".",""))=2)) * H57:H93)/SUMPRODUCT((ISNUMBER(--SUBSTITUTE(A57:A93,".",""))) * (LEN(A57:A93)-LEN(SUBSTITUTE(A57:A93,".",""))=2))</f>
        <v>0</v>
      </c>
      <c r="I55" s="42"/>
      <c r="J55" s="42"/>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82"/>
      <c r="DF55" s="34"/>
      <c r="DG55" s="34"/>
      <c r="DH55" s="34"/>
      <c r="DI55" s="34"/>
      <c r="DJ55" s="34"/>
      <c r="DK55" s="34"/>
      <c r="DL55" s="34"/>
      <c r="DM55" s="34"/>
      <c r="DN55" s="34"/>
      <c r="DO55" s="34"/>
      <c r="DP55" s="34"/>
      <c r="DQ55" s="34"/>
      <c r="DR55" s="34"/>
      <c r="DS55" s="34"/>
      <c r="DT55" s="34"/>
      <c r="DU55" s="34"/>
      <c r="DV55" s="34"/>
      <c r="DW55" s="34"/>
      <c r="DX55" s="34"/>
      <c r="DY55" s="34"/>
      <c r="DZ55" s="82"/>
      <c r="EA55" s="34"/>
      <c r="EB55" s="34"/>
      <c r="EC55" s="34"/>
      <c r="ED55" s="34"/>
      <c r="EE55" s="34"/>
      <c r="EF55" s="34"/>
      <c r="EG55" s="34"/>
      <c r="EH55" s="34"/>
      <c r="EI55" s="34"/>
      <c r="EJ55" s="34"/>
      <c r="EK55" s="34"/>
      <c r="EL55" s="34"/>
      <c r="EM55" s="34"/>
      <c r="EN55" s="34"/>
      <c r="EO55" s="34"/>
      <c r="EP55" s="34"/>
      <c r="EQ55" s="34"/>
      <c r="ER55" s="34"/>
      <c r="ES55" s="34"/>
      <c r="ET55" s="34"/>
      <c r="EU55" s="82"/>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c r="IR55" s="34"/>
      <c r="IS55" s="34"/>
      <c r="IT55" s="34"/>
      <c r="IU55" s="34"/>
      <c r="IV55" s="34"/>
      <c r="IW55" s="34"/>
      <c r="IX55" s="34"/>
      <c r="IY55" s="34"/>
      <c r="IZ55" s="34"/>
      <c r="JA55" s="34"/>
      <c r="JB55" s="34"/>
      <c r="JC55" s="34"/>
      <c r="JD55" s="34"/>
      <c r="JE55" s="34"/>
      <c r="JF55" s="34"/>
      <c r="JG55" s="34"/>
      <c r="JH55" s="34"/>
      <c r="JI55" s="34"/>
      <c r="JJ55" s="34"/>
      <c r="JK55" s="34"/>
      <c r="JL55" s="34"/>
      <c r="JM55" s="34"/>
      <c r="JN55" s="34"/>
      <c r="JO55" s="34"/>
      <c r="JP55" s="34"/>
      <c r="JQ55" s="34"/>
      <c r="JR55" s="34"/>
      <c r="JS55" s="34"/>
      <c r="JT55" s="34"/>
      <c r="JU55" s="34"/>
      <c r="JV55" s="34"/>
      <c r="JW55" s="34"/>
      <c r="JX55" s="34"/>
      <c r="JY55" s="34"/>
      <c r="JZ55" s="34"/>
      <c r="KA55" s="34"/>
      <c r="KB55" s="34"/>
      <c r="KC55" s="34"/>
      <c r="KD55" s="34"/>
      <c r="KE55" s="34"/>
      <c r="KF55" s="34"/>
      <c r="KG55" s="34"/>
      <c r="KH55" s="34"/>
      <c r="KI55" s="34"/>
      <c r="KJ55" s="34"/>
      <c r="KK55" s="34"/>
      <c r="KL55" s="34"/>
      <c r="KM55" s="34"/>
      <c r="KN55" s="34"/>
      <c r="KO55" s="34"/>
      <c r="KP55" s="34"/>
      <c r="KQ55" s="34"/>
      <c r="KR55" s="34"/>
      <c r="KS55" s="34"/>
      <c r="KT55" s="34"/>
      <c r="KU55" s="34"/>
      <c r="KV55" s="34"/>
      <c r="KW55" s="34"/>
      <c r="KX55" s="34"/>
      <c r="KY55" s="34"/>
      <c r="KZ55" s="34"/>
    </row>
    <row r="56" spans="1:409" s="36" customFormat="1" ht="18.600000000000001" customHeight="1" x14ac:dyDescent="0.25">
      <c r="A56" s="34" t="str">
        <f t="shared" ref="A56:A62" si="36">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2.6.1</v>
      </c>
      <c r="B56" s="35" t="s">
        <v>102</v>
      </c>
      <c r="C56" s="36" t="s">
        <v>66</v>
      </c>
      <c r="D56" s="37"/>
      <c r="E56" s="79">
        <v>45922</v>
      </c>
      <c r="F56" s="80">
        <f>IF(ISBLANK(E56)," - ",IF(G56=0,E56,WORKDAY(IF(WEEKDAY(E56,2)&gt;5, WORKDAY(E56,1), E56),G56-1)))</f>
        <v>45922</v>
      </c>
      <c r="G56" s="40">
        <v>1</v>
      </c>
      <c r="H56" s="41">
        <v>1</v>
      </c>
      <c r="I56" s="42"/>
      <c r="J56" s="42"/>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82"/>
      <c r="DF56" s="34"/>
      <c r="DG56" s="34"/>
      <c r="DH56" s="34"/>
      <c r="DI56" s="34"/>
      <c r="DJ56" s="34"/>
      <c r="DK56" s="34"/>
      <c r="DL56" s="34"/>
      <c r="DM56" s="34"/>
      <c r="DN56" s="34"/>
      <c r="DO56" s="34"/>
      <c r="DP56" s="34"/>
      <c r="DQ56" s="34"/>
      <c r="DR56" s="34"/>
      <c r="DS56" s="34"/>
      <c r="DT56" s="34"/>
      <c r="DU56" s="34"/>
      <c r="DV56" s="34"/>
      <c r="DW56" s="34"/>
      <c r="DX56" s="34"/>
      <c r="DY56" s="34"/>
      <c r="DZ56" s="82"/>
      <c r="EA56" s="34"/>
      <c r="EB56" s="34"/>
      <c r="EC56" s="34"/>
      <c r="ED56" s="34"/>
      <c r="EE56" s="34"/>
      <c r="EF56" s="34"/>
      <c r="EG56" s="34"/>
      <c r="EH56" s="34"/>
      <c r="EI56" s="34"/>
      <c r="EJ56" s="34"/>
      <c r="EK56" s="34"/>
      <c r="EL56" s="34"/>
      <c r="EM56" s="34"/>
      <c r="EN56" s="34"/>
      <c r="EO56" s="34"/>
      <c r="EP56" s="34"/>
      <c r="EQ56" s="34"/>
      <c r="ER56" s="34"/>
      <c r="ES56" s="34"/>
      <c r="ET56" s="34"/>
      <c r="EU56" s="82"/>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c r="IW56" s="34"/>
      <c r="IX56" s="34"/>
      <c r="IY56" s="34"/>
      <c r="IZ56" s="34"/>
      <c r="JA56" s="34"/>
      <c r="JB56" s="34"/>
      <c r="JC56" s="34"/>
      <c r="JD56" s="34"/>
      <c r="JE56" s="34"/>
      <c r="JF56" s="34"/>
      <c r="JG56" s="34"/>
      <c r="JH56" s="34"/>
      <c r="JI56" s="34"/>
      <c r="JJ56" s="34"/>
      <c r="JK56" s="34"/>
      <c r="JL56" s="34"/>
      <c r="JM56" s="34"/>
      <c r="JN56" s="34"/>
      <c r="JO56" s="34"/>
      <c r="JP56" s="34"/>
      <c r="JQ56" s="34"/>
      <c r="JR56" s="34"/>
      <c r="JS56" s="34"/>
      <c r="JT56" s="34"/>
      <c r="JU56" s="34"/>
      <c r="JV56" s="34"/>
      <c r="JW56" s="34"/>
      <c r="JX56" s="34"/>
      <c r="JY56" s="34"/>
      <c r="JZ56" s="34"/>
      <c r="KA56" s="34"/>
      <c r="KB56" s="34"/>
      <c r="KC56" s="34"/>
      <c r="KD56" s="34"/>
      <c r="KE56" s="34"/>
      <c r="KF56" s="34"/>
      <c r="KG56" s="34"/>
      <c r="KH56" s="34"/>
      <c r="KI56" s="34"/>
      <c r="KJ56" s="34"/>
      <c r="KK56" s="34"/>
      <c r="KL56" s="34"/>
      <c r="KM56" s="34"/>
      <c r="KN56" s="34"/>
      <c r="KO56" s="34"/>
      <c r="KP56" s="34"/>
      <c r="KQ56" s="34"/>
      <c r="KR56" s="34"/>
      <c r="KS56" s="34"/>
      <c r="KT56" s="34"/>
      <c r="KU56" s="34"/>
      <c r="KV56" s="34"/>
      <c r="KW56" s="34"/>
      <c r="KX56" s="34"/>
      <c r="KY56" s="34"/>
      <c r="KZ56" s="34"/>
    </row>
    <row r="57" spans="1:409" s="36" customFormat="1" ht="18.600000000000001" customHeight="1" x14ac:dyDescent="0.25">
      <c r="A57" s="34" t="str">
        <f t="shared" si="36"/>
        <v>2.6.1.1</v>
      </c>
      <c r="B57" s="83" t="s">
        <v>73</v>
      </c>
      <c r="D57" s="37"/>
      <c r="E57" s="79">
        <f>MIN(E58:E62)</f>
        <v>45923</v>
      </c>
      <c r="F57" s="80">
        <f>MAX(F58:F62)</f>
        <v>45936</v>
      </c>
      <c r="G57" s="40">
        <f>SUM(G58:G62)</f>
        <v>10</v>
      </c>
      <c r="H57" s="41">
        <f>SUM(H58:H62)/COUNT(H58:H62)</f>
        <v>0</v>
      </c>
      <c r="I57" s="42"/>
      <c r="J57" s="42"/>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82"/>
      <c r="DF57" s="34"/>
      <c r="DG57" s="34"/>
      <c r="DH57" s="34"/>
      <c r="DI57" s="34"/>
      <c r="DJ57" s="34"/>
      <c r="DK57" s="34"/>
      <c r="DL57" s="34"/>
      <c r="DM57" s="34"/>
      <c r="DN57" s="34"/>
      <c r="DO57" s="34"/>
      <c r="DP57" s="34"/>
      <c r="DQ57" s="34"/>
      <c r="DR57" s="34"/>
      <c r="DS57" s="34"/>
      <c r="DT57" s="34"/>
      <c r="DU57" s="34"/>
      <c r="DV57" s="34"/>
      <c r="DW57" s="34"/>
      <c r="DX57" s="34"/>
      <c r="DY57" s="34"/>
      <c r="DZ57" s="82"/>
      <c r="EA57" s="34"/>
      <c r="EB57" s="34"/>
      <c r="EC57" s="34"/>
      <c r="ED57" s="34"/>
      <c r="EE57" s="34"/>
      <c r="EF57" s="34"/>
      <c r="EG57" s="34"/>
      <c r="EH57" s="34"/>
      <c r="EI57" s="34"/>
      <c r="EJ57" s="34"/>
      <c r="EK57" s="34"/>
      <c r="EL57" s="34"/>
      <c r="EM57" s="34"/>
      <c r="EN57" s="34"/>
      <c r="EO57" s="34"/>
      <c r="EP57" s="34"/>
      <c r="EQ57" s="34"/>
      <c r="ER57" s="34"/>
      <c r="ES57" s="34"/>
      <c r="ET57" s="34"/>
      <c r="EU57" s="82"/>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c r="IW57" s="34"/>
      <c r="IX57" s="34"/>
      <c r="IY57" s="34"/>
      <c r="IZ57" s="34"/>
      <c r="JA57" s="34"/>
      <c r="JB57" s="34"/>
      <c r="JC57" s="34"/>
      <c r="JD57" s="34"/>
      <c r="JE57" s="34"/>
      <c r="JF57" s="34"/>
      <c r="JG57" s="34"/>
      <c r="JH57" s="34"/>
      <c r="JI57" s="34"/>
      <c r="JJ57" s="34"/>
      <c r="JK57" s="34"/>
      <c r="JL57" s="34"/>
      <c r="JM57" s="34"/>
      <c r="JN57" s="34"/>
      <c r="JO57" s="34"/>
      <c r="JP57" s="34"/>
      <c r="JQ57" s="34"/>
      <c r="JR57" s="34"/>
      <c r="JS57" s="34"/>
      <c r="JT57" s="34"/>
      <c r="JU57" s="34"/>
      <c r="JV57" s="34"/>
      <c r="JW57" s="34"/>
      <c r="JX57" s="34"/>
      <c r="JY57" s="34"/>
      <c r="JZ57" s="34"/>
      <c r="KA57" s="34"/>
      <c r="KB57" s="34"/>
      <c r="KC57" s="34"/>
      <c r="KD57" s="34"/>
      <c r="KE57" s="34"/>
      <c r="KF57" s="34"/>
      <c r="KG57" s="34"/>
      <c r="KH57" s="34"/>
      <c r="KI57" s="34"/>
      <c r="KJ57" s="34"/>
      <c r="KK57" s="34"/>
      <c r="KL57" s="34"/>
      <c r="KM57" s="34"/>
      <c r="KN57" s="34"/>
      <c r="KO57" s="34"/>
      <c r="KP57" s="34"/>
      <c r="KQ57" s="34"/>
      <c r="KR57" s="34"/>
      <c r="KS57" s="34"/>
      <c r="KT57" s="34"/>
      <c r="KU57" s="34"/>
      <c r="KV57" s="34"/>
      <c r="KW57" s="34"/>
      <c r="KX57" s="34"/>
      <c r="KY57" s="34"/>
      <c r="KZ57" s="34"/>
    </row>
    <row r="58" spans="1:409" s="36" customFormat="1" ht="18.600000000000001" customHeight="1" x14ac:dyDescent="0.25">
      <c r="A58" s="34" t="str">
        <f t="shared" si="36"/>
        <v>2.6.1.2</v>
      </c>
      <c r="B58" s="35" t="s">
        <v>67</v>
      </c>
      <c r="C58" s="36" t="s">
        <v>66</v>
      </c>
      <c r="D58" s="37"/>
      <c r="E58" s="79">
        <v>45923</v>
      </c>
      <c r="F58" s="80">
        <f t="shared" ref="F58:F62" si="37">IF(ISBLANK(E58)," - ",IF(G58=0,E58,WORKDAY(IF(WEEKDAY(E58,2)&gt;5, WORKDAY(E58,1), E58),G58-1)))</f>
        <v>45924</v>
      </c>
      <c r="G58" s="40">
        <v>2</v>
      </c>
      <c r="H58" s="41">
        <v>0</v>
      </c>
      <c r="I58" s="42">
        <f t="shared" ref="I58:I59" si="38">IF(OR(F58=0,E58=0)," - ",NETWORKDAYS(E58,F58))</f>
        <v>2</v>
      </c>
      <c r="J58" s="42"/>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82"/>
      <c r="DF58" s="34"/>
      <c r="DG58" s="34"/>
      <c r="DH58" s="34"/>
      <c r="DI58" s="34"/>
      <c r="DJ58" s="34"/>
      <c r="DK58" s="34"/>
      <c r="DL58" s="34"/>
      <c r="DM58" s="34"/>
      <c r="DN58" s="34"/>
      <c r="DO58" s="34"/>
      <c r="DP58" s="34"/>
      <c r="DQ58" s="34"/>
      <c r="DR58" s="34"/>
      <c r="DS58" s="34"/>
      <c r="DT58" s="34"/>
      <c r="DU58" s="34"/>
      <c r="DV58" s="34"/>
      <c r="DW58" s="34"/>
      <c r="DX58" s="34"/>
      <c r="DY58" s="34"/>
      <c r="DZ58" s="82"/>
      <c r="EA58" s="34"/>
      <c r="EB58" s="34"/>
      <c r="EC58" s="34"/>
      <c r="ED58" s="34"/>
      <c r="EE58" s="34"/>
      <c r="EF58" s="34"/>
      <c r="EG58" s="34"/>
      <c r="EH58" s="34"/>
      <c r="EI58" s="34"/>
      <c r="EJ58" s="34"/>
      <c r="EK58" s="34"/>
      <c r="EL58" s="34"/>
      <c r="EM58" s="34"/>
      <c r="EN58" s="34"/>
      <c r="EO58" s="34"/>
      <c r="EP58" s="34"/>
      <c r="EQ58" s="34"/>
      <c r="ER58" s="34"/>
      <c r="ES58" s="34"/>
      <c r="ET58" s="34"/>
      <c r="EU58" s="82"/>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c r="IW58" s="34"/>
      <c r="IX58" s="34"/>
      <c r="IY58" s="34"/>
      <c r="IZ58" s="34"/>
      <c r="JA58" s="34"/>
      <c r="JB58" s="34"/>
      <c r="JC58" s="34"/>
      <c r="JD58" s="34"/>
      <c r="JE58" s="34"/>
      <c r="JF58" s="34"/>
      <c r="JG58" s="34"/>
      <c r="JH58" s="34"/>
      <c r="JI58" s="34"/>
      <c r="JJ58" s="34"/>
      <c r="JK58" s="34"/>
      <c r="JL58" s="34"/>
      <c r="JM58" s="34"/>
      <c r="JN58" s="34"/>
      <c r="JO58" s="34"/>
      <c r="JP58" s="34"/>
      <c r="JQ58" s="34"/>
      <c r="JR58" s="34"/>
      <c r="JS58" s="34"/>
      <c r="JT58" s="34"/>
      <c r="JU58" s="34"/>
      <c r="JV58" s="34"/>
      <c r="JW58" s="34"/>
      <c r="JX58" s="34"/>
      <c r="JY58" s="34"/>
      <c r="JZ58" s="34"/>
      <c r="KA58" s="34"/>
      <c r="KB58" s="34"/>
      <c r="KC58" s="34"/>
      <c r="KD58" s="34"/>
      <c r="KE58" s="34"/>
      <c r="KF58" s="34"/>
      <c r="KG58" s="34"/>
      <c r="KH58" s="34"/>
      <c r="KI58" s="34"/>
      <c r="KJ58" s="34"/>
      <c r="KK58" s="34"/>
      <c r="KL58" s="34"/>
      <c r="KM58" s="34"/>
      <c r="KN58" s="34"/>
      <c r="KO58" s="34"/>
      <c r="KP58" s="34"/>
      <c r="KQ58" s="34"/>
      <c r="KR58" s="34"/>
      <c r="KS58" s="34"/>
      <c r="KT58" s="34"/>
      <c r="KU58" s="34"/>
      <c r="KV58" s="34"/>
      <c r="KW58" s="34"/>
      <c r="KX58" s="34"/>
      <c r="KY58" s="34"/>
      <c r="KZ58" s="34"/>
    </row>
    <row r="59" spans="1:409" s="36" customFormat="1" ht="18.600000000000001" customHeight="1" x14ac:dyDescent="0.25">
      <c r="A59" s="34" t="str">
        <f t="shared" si="36"/>
        <v>2.6.1.3</v>
      </c>
      <c r="B59" s="35" t="s">
        <v>68</v>
      </c>
      <c r="C59" s="36" t="s">
        <v>66</v>
      </c>
      <c r="D59" s="37"/>
      <c r="E59" s="79">
        <f>F58+1</f>
        <v>45925</v>
      </c>
      <c r="F59" s="80">
        <f t="shared" si="37"/>
        <v>45926</v>
      </c>
      <c r="G59" s="40">
        <v>2</v>
      </c>
      <c r="H59" s="41">
        <v>0</v>
      </c>
      <c r="I59" s="42">
        <f t="shared" si="38"/>
        <v>2</v>
      </c>
      <c r="J59" s="42"/>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82"/>
      <c r="DF59" s="34"/>
      <c r="DG59" s="34"/>
      <c r="DH59" s="34"/>
      <c r="DI59" s="34"/>
      <c r="DJ59" s="34"/>
      <c r="DK59" s="34"/>
      <c r="DL59" s="34"/>
      <c r="DM59" s="34"/>
      <c r="DN59" s="34"/>
      <c r="DO59" s="34"/>
      <c r="DP59" s="34"/>
      <c r="DQ59" s="34"/>
      <c r="DR59" s="34"/>
      <c r="DS59" s="34"/>
      <c r="DT59" s="34"/>
      <c r="DU59" s="34"/>
      <c r="DV59" s="34"/>
      <c r="DW59" s="34"/>
      <c r="DX59" s="34"/>
      <c r="DY59" s="34"/>
      <c r="DZ59" s="82"/>
      <c r="EA59" s="34"/>
      <c r="EB59" s="34"/>
      <c r="EC59" s="34"/>
      <c r="ED59" s="34"/>
      <c r="EE59" s="34"/>
      <c r="EF59" s="34"/>
      <c r="EG59" s="34"/>
      <c r="EH59" s="34"/>
      <c r="EI59" s="34"/>
      <c r="EJ59" s="34"/>
      <c r="EK59" s="34"/>
      <c r="EL59" s="34"/>
      <c r="EM59" s="34"/>
      <c r="EN59" s="34"/>
      <c r="EO59" s="34"/>
      <c r="EP59" s="34"/>
      <c r="EQ59" s="34"/>
      <c r="ER59" s="34"/>
      <c r="ES59" s="34"/>
      <c r="ET59" s="34"/>
      <c r="EU59" s="82"/>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c r="IR59" s="34"/>
      <c r="IS59" s="34"/>
      <c r="IT59" s="34"/>
      <c r="IU59" s="34"/>
      <c r="IV59" s="34"/>
      <c r="IW59" s="34"/>
      <c r="IX59" s="34"/>
      <c r="IY59" s="34"/>
      <c r="IZ59" s="34"/>
      <c r="JA59" s="34"/>
      <c r="JB59" s="34"/>
      <c r="JC59" s="34"/>
      <c r="JD59" s="34"/>
      <c r="JE59" s="34"/>
      <c r="JF59" s="34"/>
      <c r="JG59" s="34"/>
      <c r="JH59" s="34"/>
      <c r="JI59" s="34"/>
      <c r="JJ59" s="34"/>
      <c r="JK59" s="34"/>
      <c r="JL59" s="34"/>
      <c r="JM59" s="34"/>
      <c r="JN59" s="34"/>
      <c r="JO59" s="34"/>
      <c r="JP59" s="34"/>
      <c r="JQ59" s="34"/>
      <c r="JR59" s="34"/>
      <c r="JS59" s="34"/>
      <c r="JT59" s="34"/>
      <c r="JU59" s="34"/>
      <c r="JV59" s="34"/>
      <c r="JW59" s="34"/>
      <c r="JX59" s="34"/>
      <c r="JY59" s="34"/>
      <c r="JZ59" s="34"/>
      <c r="KA59" s="34"/>
      <c r="KB59" s="34"/>
      <c r="KC59" s="34"/>
      <c r="KD59" s="34"/>
      <c r="KE59" s="34"/>
      <c r="KF59" s="34"/>
      <c r="KG59" s="34"/>
      <c r="KH59" s="34"/>
      <c r="KI59" s="34"/>
      <c r="KJ59" s="34"/>
      <c r="KK59" s="34"/>
      <c r="KL59" s="34"/>
      <c r="KM59" s="34"/>
      <c r="KN59" s="34"/>
      <c r="KO59" s="34"/>
      <c r="KP59" s="34"/>
      <c r="KQ59" s="34"/>
      <c r="KR59" s="34"/>
      <c r="KS59" s="34"/>
      <c r="KT59" s="34"/>
      <c r="KU59" s="34"/>
      <c r="KV59" s="34"/>
      <c r="KW59" s="34"/>
      <c r="KX59" s="34"/>
      <c r="KY59" s="34"/>
      <c r="KZ59" s="34"/>
    </row>
    <row r="60" spans="1:409" s="36" customFormat="1" ht="18.600000000000001" customHeight="1" x14ac:dyDescent="0.25">
      <c r="A60" s="34" t="str">
        <f t="shared" si="36"/>
        <v>2.6.1.4</v>
      </c>
      <c r="B60" s="35" t="s">
        <v>69</v>
      </c>
      <c r="C60" s="36" t="s">
        <v>66</v>
      </c>
      <c r="D60" s="37"/>
      <c r="E60" s="79">
        <f t="shared" ref="E60:E62" si="39">F59+1</f>
        <v>45927</v>
      </c>
      <c r="F60" s="80">
        <f t="shared" si="37"/>
        <v>45930</v>
      </c>
      <c r="G60" s="40">
        <v>2</v>
      </c>
      <c r="H60" s="41">
        <v>0</v>
      </c>
      <c r="I60" s="42">
        <f>IF(OR(F60=0,E60=0)," - ",NETWORKDAYS(E60,F60))</f>
        <v>2</v>
      </c>
      <c r="J60" s="43"/>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82"/>
      <c r="DF60" s="34"/>
      <c r="DG60" s="34"/>
      <c r="DH60" s="34"/>
      <c r="DI60" s="34"/>
      <c r="DJ60" s="34"/>
      <c r="DK60" s="34"/>
      <c r="DL60" s="34"/>
      <c r="DM60" s="34"/>
      <c r="DN60" s="34"/>
      <c r="DO60" s="34"/>
      <c r="DP60" s="34"/>
      <c r="DQ60" s="34"/>
      <c r="DR60" s="34"/>
      <c r="DS60" s="34"/>
      <c r="DT60" s="34"/>
      <c r="DU60" s="34"/>
      <c r="DV60" s="34"/>
      <c r="DW60" s="34"/>
      <c r="DX60" s="34"/>
      <c r="DY60" s="34"/>
      <c r="DZ60" s="82"/>
      <c r="EA60" s="34"/>
      <c r="EB60" s="34"/>
      <c r="EC60" s="34"/>
      <c r="ED60" s="34"/>
      <c r="EE60" s="34"/>
      <c r="EF60" s="34"/>
      <c r="EG60" s="34"/>
      <c r="EH60" s="34"/>
      <c r="EI60" s="34"/>
      <c r="EJ60" s="34"/>
      <c r="EK60" s="34"/>
      <c r="EL60" s="34"/>
      <c r="EM60" s="34"/>
      <c r="EN60" s="34"/>
      <c r="EO60" s="34"/>
      <c r="EP60" s="34"/>
      <c r="EQ60" s="34"/>
      <c r="ER60" s="34"/>
      <c r="ES60" s="34"/>
      <c r="ET60" s="34"/>
      <c r="EU60" s="82"/>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c r="IR60" s="34"/>
      <c r="IS60" s="34"/>
      <c r="IT60" s="34"/>
      <c r="IU60" s="34"/>
      <c r="IV60" s="34"/>
      <c r="IW60" s="34"/>
      <c r="IX60" s="34"/>
      <c r="IY60" s="34"/>
      <c r="IZ60" s="34"/>
      <c r="JA60" s="34"/>
      <c r="JB60" s="34"/>
      <c r="JC60" s="34"/>
      <c r="JD60" s="34"/>
      <c r="JE60" s="34"/>
      <c r="JF60" s="34"/>
      <c r="JG60" s="34"/>
      <c r="JH60" s="34"/>
      <c r="JI60" s="34"/>
      <c r="JJ60" s="34"/>
      <c r="JK60" s="34"/>
      <c r="JL60" s="34"/>
      <c r="JM60" s="34"/>
      <c r="JN60" s="34"/>
      <c r="JO60" s="34"/>
      <c r="JP60" s="34"/>
      <c r="JQ60" s="34"/>
      <c r="JR60" s="34"/>
      <c r="JS60" s="34"/>
      <c r="JT60" s="34"/>
      <c r="JU60" s="34"/>
      <c r="JV60" s="34"/>
      <c r="JW60" s="34"/>
      <c r="JX60" s="34"/>
      <c r="JY60" s="34"/>
      <c r="JZ60" s="34"/>
      <c r="KA60" s="34"/>
      <c r="KB60" s="34"/>
      <c r="KC60" s="34"/>
      <c r="KD60" s="34"/>
      <c r="KE60" s="34"/>
      <c r="KF60" s="34"/>
      <c r="KG60" s="34"/>
      <c r="KH60" s="34"/>
      <c r="KI60" s="34"/>
      <c r="KJ60" s="34"/>
      <c r="KK60" s="34"/>
      <c r="KL60" s="34"/>
      <c r="KM60" s="34"/>
      <c r="KN60" s="34"/>
      <c r="KO60" s="34"/>
      <c r="KP60" s="34"/>
      <c r="KQ60" s="34"/>
      <c r="KR60" s="34"/>
      <c r="KS60" s="34"/>
      <c r="KT60" s="34"/>
      <c r="KU60" s="34"/>
      <c r="KV60" s="34"/>
      <c r="KW60" s="34"/>
      <c r="KX60" s="34"/>
      <c r="KY60" s="34"/>
    </row>
    <row r="61" spans="1:409" s="36" customFormat="1" ht="18.600000000000001" customHeight="1" x14ac:dyDescent="0.25">
      <c r="A61" s="34" t="str">
        <f t="shared" si="36"/>
        <v>2.6.1.5</v>
      </c>
      <c r="B61" s="35" t="s">
        <v>70</v>
      </c>
      <c r="C61" s="36" t="s">
        <v>66</v>
      </c>
      <c r="D61" s="37"/>
      <c r="E61" s="79">
        <f t="shared" si="39"/>
        <v>45931</v>
      </c>
      <c r="F61" s="80">
        <f t="shared" si="37"/>
        <v>45932</v>
      </c>
      <c r="G61" s="40">
        <v>2</v>
      </c>
      <c r="H61" s="41">
        <v>0</v>
      </c>
      <c r="I61" s="42">
        <f>IF(OR(F61=0,E61=0)," - ",NETWORKDAYS(E61,F61))</f>
        <v>2</v>
      </c>
      <c r="J61" s="43"/>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82"/>
      <c r="DF61" s="34"/>
      <c r="DG61" s="34"/>
      <c r="DH61" s="34"/>
      <c r="DI61" s="34"/>
      <c r="DJ61" s="34"/>
      <c r="DK61" s="34"/>
      <c r="DL61" s="34"/>
      <c r="DM61" s="34"/>
      <c r="DN61" s="34"/>
      <c r="DO61" s="34"/>
      <c r="DP61" s="34"/>
      <c r="DQ61" s="34"/>
      <c r="DR61" s="34"/>
      <c r="DS61" s="34"/>
      <c r="DT61" s="34"/>
      <c r="DU61" s="34"/>
      <c r="DV61" s="34"/>
      <c r="DW61" s="34"/>
      <c r="DX61" s="34"/>
      <c r="DY61" s="34"/>
      <c r="DZ61" s="82"/>
      <c r="EA61" s="34"/>
      <c r="EB61" s="34"/>
      <c r="EC61" s="34"/>
      <c r="ED61" s="34"/>
      <c r="EE61" s="34"/>
      <c r="EF61" s="34"/>
      <c r="EG61" s="34"/>
      <c r="EH61" s="34"/>
      <c r="EI61" s="34"/>
      <c r="EJ61" s="34"/>
      <c r="EK61" s="34"/>
      <c r="EL61" s="34"/>
      <c r="EM61" s="34"/>
      <c r="EN61" s="34"/>
      <c r="EO61" s="34"/>
      <c r="EP61" s="34"/>
      <c r="EQ61" s="34"/>
      <c r="ER61" s="34"/>
      <c r="ES61" s="34"/>
      <c r="ET61" s="34"/>
      <c r="EU61" s="82"/>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c r="IR61" s="34"/>
      <c r="IS61" s="34"/>
      <c r="IT61" s="34"/>
      <c r="IU61" s="34"/>
      <c r="IV61" s="34"/>
      <c r="IW61" s="34"/>
      <c r="IX61" s="34"/>
      <c r="IY61" s="34"/>
      <c r="IZ61" s="34"/>
      <c r="JA61" s="34"/>
      <c r="JB61" s="34"/>
      <c r="JC61" s="34"/>
      <c r="JD61" s="34"/>
      <c r="JE61" s="34"/>
      <c r="JF61" s="34"/>
      <c r="JG61" s="34"/>
      <c r="JH61" s="34"/>
      <c r="JI61" s="34"/>
      <c r="JJ61" s="34"/>
      <c r="JK61" s="34"/>
      <c r="JL61" s="34"/>
      <c r="JM61" s="34"/>
      <c r="JN61" s="34"/>
      <c r="JO61" s="34"/>
      <c r="JP61" s="34"/>
      <c r="JQ61" s="34"/>
      <c r="JR61" s="34"/>
      <c r="JS61" s="34"/>
      <c r="JT61" s="34"/>
      <c r="JU61" s="34"/>
      <c r="JV61" s="34"/>
      <c r="JW61" s="34"/>
      <c r="JX61" s="34"/>
      <c r="JY61" s="34"/>
      <c r="JZ61" s="34"/>
      <c r="KA61" s="34"/>
      <c r="KB61" s="34"/>
      <c r="KC61" s="34"/>
      <c r="KD61" s="34"/>
      <c r="KE61" s="34"/>
      <c r="KF61" s="34"/>
      <c r="KG61" s="34"/>
      <c r="KH61" s="34"/>
      <c r="KI61" s="34"/>
      <c r="KJ61" s="34"/>
      <c r="KK61" s="34"/>
      <c r="KL61" s="34"/>
      <c r="KM61" s="34"/>
      <c r="KN61" s="34"/>
      <c r="KO61" s="34"/>
      <c r="KP61" s="34"/>
      <c r="KQ61" s="34"/>
      <c r="KR61" s="34"/>
      <c r="KS61" s="34"/>
      <c r="KT61" s="34"/>
      <c r="KU61" s="34"/>
      <c r="KV61" s="34"/>
      <c r="KW61" s="34"/>
      <c r="KX61" s="34"/>
      <c r="KY61" s="34"/>
    </row>
    <row r="62" spans="1:409" s="36" customFormat="1" ht="18.600000000000001" customHeight="1" x14ac:dyDescent="0.25">
      <c r="A62" s="34" t="str">
        <f t="shared" si="36"/>
        <v>2.6.1.6</v>
      </c>
      <c r="B62" s="35" t="s">
        <v>71</v>
      </c>
      <c r="C62" s="36" t="s">
        <v>66</v>
      </c>
      <c r="D62" s="37"/>
      <c r="E62" s="79">
        <f t="shared" si="39"/>
        <v>45933</v>
      </c>
      <c r="F62" s="80">
        <f t="shared" si="37"/>
        <v>45936</v>
      </c>
      <c r="G62" s="40">
        <v>2</v>
      </c>
      <c r="H62" s="41">
        <v>0</v>
      </c>
      <c r="I62" s="42">
        <f>IF(OR(F62=0,E62=0)," - ",NETWORKDAYS(E62,F62))</f>
        <v>2</v>
      </c>
      <c r="J62" s="43"/>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82"/>
      <c r="DF62" s="34"/>
      <c r="DG62" s="34"/>
      <c r="DH62" s="34"/>
      <c r="DI62" s="34"/>
      <c r="DJ62" s="34"/>
      <c r="DK62" s="34"/>
      <c r="DL62" s="34"/>
      <c r="DM62" s="34"/>
      <c r="DN62" s="34"/>
      <c r="DO62" s="34"/>
      <c r="DP62" s="34"/>
      <c r="DQ62" s="34"/>
      <c r="DR62" s="34"/>
      <c r="DS62" s="34"/>
      <c r="DT62" s="34"/>
      <c r="DU62" s="34"/>
      <c r="DV62" s="34"/>
      <c r="DW62" s="34"/>
      <c r="DX62" s="34"/>
      <c r="DY62" s="34"/>
      <c r="DZ62" s="82"/>
      <c r="EA62" s="34"/>
      <c r="EB62" s="34"/>
      <c r="EC62" s="34"/>
      <c r="ED62" s="34"/>
      <c r="EE62" s="34"/>
      <c r="EF62" s="34"/>
      <c r="EG62" s="34"/>
      <c r="EH62" s="34"/>
      <c r="EI62" s="34"/>
      <c r="EJ62" s="34"/>
      <c r="EK62" s="34"/>
      <c r="EL62" s="34"/>
      <c r="EM62" s="34"/>
      <c r="EN62" s="34"/>
      <c r="EO62" s="34"/>
      <c r="EP62" s="34"/>
      <c r="EQ62" s="34"/>
      <c r="ER62" s="34"/>
      <c r="ES62" s="34"/>
      <c r="ET62" s="34"/>
      <c r="EU62" s="82"/>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c r="IR62" s="34"/>
      <c r="IS62" s="34"/>
      <c r="IT62" s="34"/>
      <c r="IU62" s="34"/>
      <c r="IV62" s="34"/>
      <c r="IW62" s="34"/>
      <c r="IX62" s="34"/>
      <c r="IY62" s="34"/>
      <c r="IZ62" s="34"/>
      <c r="JA62" s="34"/>
      <c r="JB62" s="34"/>
      <c r="JC62" s="34"/>
      <c r="JD62" s="34"/>
      <c r="JE62" s="34"/>
      <c r="JF62" s="34"/>
      <c r="JG62" s="34"/>
      <c r="JH62" s="34"/>
      <c r="JI62" s="34"/>
      <c r="JJ62" s="34"/>
      <c r="JK62" s="34"/>
      <c r="JL62" s="34"/>
      <c r="JM62" s="34"/>
      <c r="JN62" s="34"/>
      <c r="JO62" s="34"/>
      <c r="JP62" s="34"/>
      <c r="JQ62" s="34"/>
      <c r="JR62" s="34"/>
      <c r="JS62" s="34"/>
      <c r="JT62" s="34"/>
      <c r="JU62" s="34"/>
      <c r="JV62" s="34"/>
      <c r="JW62" s="34"/>
      <c r="JX62" s="34"/>
      <c r="JY62" s="34"/>
      <c r="JZ62" s="34"/>
      <c r="KA62" s="34"/>
      <c r="KB62" s="34"/>
      <c r="KC62" s="34"/>
      <c r="KD62" s="34"/>
      <c r="KE62" s="34"/>
      <c r="KF62" s="34"/>
      <c r="KG62" s="34"/>
      <c r="KH62" s="34"/>
      <c r="KI62" s="34"/>
      <c r="KJ62" s="34"/>
      <c r="KK62" s="34"/>
      <c r="KL62" s="34"/>
      <c r="KM62" s="34"/>
      <c r="KN62" s="34"/>
      <c r="KO62" s="34"/>
      <c r="KP62" s="34"/>
      <c r="KQ62" s="34"/>
      <c r="KR62" s="34"/>
      <c r="KS62" s="34"/>
      <c r="KT62" s="34"/>
      <c r="KU62" s="34"/>
      <c r="KV62" s="34"/>
      <c r="KW62" s="34"/>
      <c r="KX62" s="34"/>
      <c r="KY62" s="34"/>
    </row>
    <row r="63" spans="1:409" s="36" customFormat="1" ht="18.600000000000001" customHeight="1" x14ac:dyDescent="0.25">
      <c r="A63"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2.6.2</v>
      </c>
      <c r="B63" s="83" t="s">
        <v>74</v>
      </c>
      <c r="D63" s="37"/>
      <c r="E63" s="79">
        <f>MIN(E64)</f>
        <v>45937</v>
      </c>
      <c r="F63" s="80">
        <f>MAX(F64)</f>
        <v>45938</v>
      </c>
      <c r="G63" s="40">
        <f>SUM(G64)</f>
        <v>2</v>
      </c>
      <c r="H63" s="41">
        <f>SUM(H64)/COUNT(H64)</f>
        <v>0</v>
      </c>
      <c r="I63" s="42"/>
      <c r="J63" s="42"/>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82"/>
      <c r="DF63" s="34"/>
      <c r="DG63" s="34"/>
      <c r="DH63" s="34"/>
      <c r="DI63" s="34"/>
      <c r="DJ63" s="34"/>
      <c r="DK63" s="34"/>
      <c r="DL63" s="34"/>
      <c r="DM63" s="34"/>
      <c r="DN63" s="34"/>
      <c r="DO63" s="34"/>
      <c r="DP63" s="34"/>
      <c r="DQ63" s="34"/>
      <c r="DR63" s="34"/>
      <c r="DS63" s="34"/>
      <c r="DT63" s="34"/>
      <c r="DU63" s="34"/>
      <c r="DV63" s="34"/>
      <c r="DW63" s="34"/>
      <c r="DX63" s="34"/>
      <c r="DY63" s="34"/>
      <c r="DZ63" s="82"/>
      <c r="EA63" s="34"/>
      <c r="EB63" s="34"/>
      <c r="EC63" s="34"/>
      <c r="ED63" s="34"/>
      <c r="EE63" s="34"/>
      <c r="EF63" s="34"/>
      <c r="EG63" s="34"/>
      <c r="EH63" s="34"/>
      <c r="EI63" s="34"/>
      <c r="EJ63" s="34"/>
      <c r="EK63" s="34"/>
      <c r="EL63" s="34"/>
      <c r="EM63" s="34"/>
      <c r="EN63" s="34"/>
      <c r="EO63" s="34"/>
      <c r="EP63" s="34"/>
      <c r="EQ63" s="34"/>
      <c r="ER63" s="34"/>
      <c r="ES63" s="34"/>
      <c r="ET63" s="34"/>
      <c r="EU63" s="82"/>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c r="IR63" s="34"/>
      <c r="IS63" s="34"/>
      <c r="IT63" s="34"/>
      <c r="IU63" s="34"/>
      <c r="IV63" s="34"/>
      <c r="IW63" s="34"/>
      <c r="IX63" s="34"/>
      <c r="IY63" s="34"/>
      <c r="IZ63" s="34"/>
      <c r="JA63" s="34"/>
      <c r="JB63" s="34"/>
      <c r="JC63" s="34"/>
      <c r="JD63" s="34"/>
      <c r="JE63" s="34"/>
      <c r="JF63" s="34"/>
      <c r="JG63" s="34"/>
      <c r="JH63" s="34"/>
      <c r="JI63" s="34"/>
      <c r="JJ63" s="34"/>
      <c r="JK63" s="34"/>
      <c r="JL63" s="34"/>
      <c r="JM63" s="34"/>
      <c r="JN63" s="34"/>
      <c r="JO63" s="34"/>
      <c r="JP63" s="34"/>
      <c r="JQ63" s="34"/>
      <c r="JR63" s="34"/>
      <c r="JS63" s="34"/>
      <c r="JT63" s="34"/>
      <c r="JU63" s="34"/>
      <c r="JV63" s="34"/>
      <c r="JW63" s="34"/>
      <c r="JX63" s="34"/>
      <c r="JY63" s="34"/>
      <c r="JZ63" s="34"/>
      <c r="KA63" s="34"/>
      <c r="KB63" s="34"/>
      <c r="KC63" s="34"/>
      <c r="KD63" s="34"/>
      <c r="KE63" s="34"/>
      <c r="KF63" s="34"/>
      <c r="KG63" s="34"/>
      <c r="KH63" s="34"/>
      <c r="KI63" s="34"/>
      <c r="KJ63" s="34"/>
      <c r="KK63" s="34"/>
      <c r="KL63" s="34"/>
      <c r="KM63" s="34"/>
      <c r="KN63" s="34"/>
      <c r="KO63" s="34"/>
      <c r="KP63" s="34"/>
      <c r="KQ63" s="34"/>
      <c r="KR63" s="34"/>
      <c r="KS63" s="34"/>
      <c r="KT63" s="34"/>
      <c r="KU63" s="34"/>
      <c r="KV63" s="34"/>
      <c r="KW63" s="34"/>
      <c r="KX63" s="34"/>
      <c r="KY63" s="34"/>
      <c r="KZ63" s="34"/>
    </row>
    <row r="64" spans="1:409" s="36" customFormat="1" ht="18.600000000000001" customHeight="1" x14ac:dyDescent="0.25">
      <c r="A64"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2.6.2.1</v>
      </c>
      <c r="B64" s="35" t="s">
        <v>75</v>
      </c>
      <c r="C64" s="36" t="s">
        <v>66</v>
      </c>
      <c r="D64" s="37"/>
      <c r="E64" s="79">
        <f>F62+1</f>
        <v>45937</v>
      </c>
      <c r="F64" s="80">
        <f>IF(ISBLANK(E64)," - ",IF(G64=0,E64,WORKDAY(IF(WEEKDAY(E64,2)&gt;5, WORKDAY(E64,1), E64),G64-1)))</f>
        <v>45938</v>
      </c>
      <c r="G64" s="40">
        <v>2</v>
      </c>
      <c r="H64" s="41">
        <v>0</v>
      </c>
      <c r="I64" s="42">
        <f>IF(OR(F64=0,E64=0)," - ",NETWORKDAYS(E64,F64))</f>
        <v>2</v>
      </c>
      <c r="J64" s="42"/>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82"/>
      <c r="DF64" s="34"/>
      <c r="DG64" s="34"/>
      <c r="DH64" s="34"/>
      <c r="DI64" s="34"/>
      <c r="DJ64" s="34"/>
      <c r="DK64" s="34"/>
      <c r="DL64" s="34"/>
      <c r="DM64" s="34"/>
      <c r="DN64" s="34"/>
      <c r="DO64" s="34"/>
      <c r="DP64" s="34"/>
      <c r="DQ64" s="34"/>
      <c r="DR64" s="34"/>
      <c r="DS64" s="34"/>
      <c r="DT64" s="34"/>
      <c r="DU64" s="34"/>
      <c r="DV64" s="34"/>
      <c r="DW64" s="34"/>
      <c r="DX64" s="34"/>
      <c r="DY64" s="34"/>
      <c r="DZ64" s="82"/>
      <c r="EA64" s="34"/>
      <c r="EB64" s="34"/>
      <c r="EC64" s="34"/>
      <c r="ED64" s="34"/>
      <c r="EE64" s="34"/>
      <c r="EF64" s="34"/>
      <c r="EG64" s="34"/>
      <c r="EH64" s="34"/>
      <c r="EI64" s="34"/>
      <c r="EJ64" s="34"/>
      <c r="EK64" s="34"/>
      <c r="EL64" s="34"/>
      <c r="EM64" s="34"/>
      <c r="EN64" s="34"/>
      <c r="EO64" s="34"/>
      <c r="EP64" s="34"/>
      <c r="EQ64" s="34"/>
      <c r="ER64" s="34"/>
      <c r="ES64" s="34"/>
      <c r="ET64" s="34"/>
      <c r="EU64" s="82"/>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34"/>
      <c r="GS64" s="34"/>
      <c r="GT64" s="34"/>
      <c r="GU64" s="34"/>
      <c r="GV64" s="34"/>
      <c r="GW64" s="34"/>
      <c r="GX64" s="34"/>
      <c r="GY64" s="34"/>
      <c r="GZ64" s="34"/>
      <c r="HA64" s="34"/>
      <c r="HB64" s="34"/>
      <c r="HC64" s="34"/>
      <c r="HD64" s="34"/>
      <c r="HE64" s="34"/>
      <c r="HF64" s="34"/>
      <c r="HG64" s="34"/>
      <c r="HH64" s="34"/>
      <c r="HI64" s="34"/>
      <c r="HJ64" s="34"/>
      <c r="HK64" s="34"/>
      <c r="HL64" s="34"/>
      <c r="HM64" s="34"/>
      <c r="HN64" s="34"/>
      <c r="HO64" s="34"/>
      <c r="HP64" s="34"/>
      <c r="HQ64" s="34"/>
      <c r="HR64" s="34"/>
      <c r="HS64" s="34"/>
      <c r="HT64" s="34"/>
      <c r="HU64" s="34"/>
      <c r="HV64" s="34"/>
      <c r="HW64" s="34"/>
      <c r="HX64" s="34"/>
      <c r="HY64" s="34"/>
      <c r="HZ64" s="34"/>
      <c r="IA64" s="34"/>
      <c r="IB64" s="34"/>
      <c r="IC64" s="34"/>
      <c r="ID64" s="34"/>
      <c r="IE64" s="34"/>
      <c r="IF64" s="34"/>
      <c r="IG64" s="34"/>
      <c r="IH64" s="34"/>
      <c r="II64" s="34"/>
      <c r="IJ64" s="34"/>
      <c r="IK64" s="34"/>
      <c r="IL64" s="34"/>
      <c r="IM64" s="34"/>
      <c r="IN64" s="34"/>
      <c r="IO64" s="34"/>
      <c r="IP64" s="34"/>
      <c r="IQ64" s="34"/>
      <c r="IR64" s="34"/>
      <c r="IS64" s="34"/>
      <c r="IT64" s="34"/>
      <c r="IU64" s="34"/>
      <c r="IV64" s="34"/>
      <c r="IW64" s="34"/>
      <c r="IX64" s="34"/>
      <c r="IY64" s="34"/>
      <c r="IZ64" s="34"/>
      <c r="JA64" s="34"/>
      <c r="JB64" s="34"/>
      <c r="JC64" s="34"/>
      <c r="JD64" s="34"/>
      <c r="JE64" s="34"/>
      <c r="JF64" s="34"/>
      <c r="JG64" s="34"/>
      <c r="JH64" s="34"/>
      <c r="JI64" s="34"/>
      <c r="JJ64" s="34"/>
      <c r="JK64" s="34"/>
      <c r="JL64" s="34"/>
      <c r="JM64" s="34"/>
      <c r="JN64" s="34"/>
      <c r="JO64" s="34"/>
      <c r="JP64" s="34"/>
      <c r="JQ64" s="34"/>
      <c r="JR64" s="34"/>
      <c r="JS64" s="34"/>
      <c r="JT64" s="34"/>
      <c r="JU64" s="34"/>
      <c r="JV64" s="34"/>
      <c r="JW64" s="34"/>
      <c r="JX64" s="34"/>
      <c r="JY64" s="34"/>
      <c r="JZ64" s="34"/>
      <c r="KA64" s="34"/>
      <c r="KB64" s="34"/>
      <c r="KC64" s="34"/>
      <c r="KD64" s="34"/>
      <c r="KE64" s="34"/>
      <c r="KF64" s="34"/>
      <c r="KG64" s="34"/>
      <c r="KH64" s="34"/>
      <c r="KI64" s="34"/>
      <c r="KJ64" s="34"/>
      <c r="KK64" s="34"/>
      <c r="KL64" s="34"/>
      <c r="KM64" s="34"/>
      <c r="KN64" s="34"/>
      <c r="KO64" s="34"/>
      <c r="KP64" s="34"/>
      <c r="KQ64" s="34"/>
      <c r="KR64" s="34"/>
      <c r="KS64" s="34"/>
      <c r="KT64" s="34"/>
      <c r="KU64" s="34"/>
      <c r="KV64" s="34"/>
      <c r="KW64" s="34"/>
      <c r="KX64" s="34"/>
      <c r="KY64" s="34"/>
      <c r="KZ64" s="34"/>
    </row>
    <row r="65" spans="1:409" s="36" customFormat="1" ht="18.600000000000001" customHeight="1" x14ac:dyDescent="0.25">
      <c r="A65"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2.6.3</v>
      </c>
      <c r="B65" s="83" t="s">
        <v>76</v>
      </c>
      <c r="D65" s="37"/>
      <c r="E65" s="79">
        <f>MIN(E66:E71)</f>
        <v>45939</v>
      </c>
      <c r="F65" s="80">
        <f>MAX(F66:F71)</f>
        <v>45952</v>
      </c>
      <c r="G65" s="40">
        <f>SUM(G66:G71)</f>
        <v>12</v>
      </c>
      <c r="H65" s="41">
        <f>SUM(H66:H71)/COUNT(H66:H71)</f>
        <v>0</v>
      </c>
      <c r="I65" s="42"/>
      <c r="J65" s="42"/>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82"/>
      <c r="DF65" s="34"/>
      <c r="DG65" s="34"/>
      <c r="DH65" s="34"/>
      <c r="DI65" s="34"/>
      <c r="DJ65" s="34"/>
      <c r="DK65" s="34"/>
      <c r="DL65" s="34"/>
      <c r="DM65" s="34"/>
      <c r="DN65" s="34"/>
      <c r="DO65" s="34"/>
      <c r="DP65" s="34"/>
      <c r="DQ65" s="34"/>
      <c r="DR65" s="34"/>
      <c r="DS65" s="34"/>
      <c r="DT65" s="34"/>
      <c r="DU65" s="34"/>
      <c r="DV65" s="34"/>
      <c r="DW65" s="34"/>
      <c r="DX65" s="34"/>
      <c r="DY65" s="34"/>
      <c r="DZ65" s="82"/>
      <c r="EA65" s="34"/>
      <c r="EB65" s="34"/>
      <c r="EC65" s="34"/>
      <c r="ED65" s="34"/>
      <c r="EE65" s="34"/>
      <c r="EF65" s="34"/>
      <c r="EG65" s="34"/>
      <c r="EH65" s="34"/>
      <c r="EI65" s="34"/>
      <c r="EJ65" s="34"/>
      <c r="EK65" s="34"/>
      <c r="EL65" s="34"/>
      <c r="EM65" s="34"/>
      <c r="EN65" s="34"/>
      <c r="EO65" s="34"/>
      <c r="EP65" s="34"/>
      <c r="EQ65" s="34"/>
      <c r="ER65" s="34"/>
      <c r="ES65" s="34"/>
      <c r="ET65" s="34"/>
      <c r="EU65" s="82"/>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34"/>
      <c r="GS65" s="34"/>
      <c r="GT65" s="34"/>
      <c r="GU65" s="34"/>
      <c r="GV65" s="34"/>
      <c r="GW65" s="34"/>
      <c r="GX65" s="34"/>
      <c r="GY65" s="34"/>
      <c r="GZ65" s="34"/>
      <c r="HA65" s="34"/>
      <c r="HB65" s="34"/>
      <c r="HC65" s="34"/>
      <c r="HD65" s="34"/>
      <c r="HE65" s="34"/>
      <c r="HF65" s="34"/>
      <c r="HG65" s="34"/>
      <c r="HH65" s="34"/>
      <c r="HI65" s="34"/>
      <c r="HJ65" s="34"/>
      <c r="HK65" s="34"/>
      <c r="HL65" s="34"/>
      <c r="HM65" s="34"/>
      <c r="HN65" s="34"/>
      <c r="HO65" s="34"/>
      <c r="HP65" s="34"/>
      <c r="HQ65" s="34"/>
      <c r="HR65" s="34"/>
      <c r="HS65" s="34"/>
      <c r="HT65" s="34"/>
      <c r="HU65" s="34"/>
      <c r="HV65" s="34"/>
      <c r="HW65" s="34"/>
      <c r="HX65" s="34"/>
      <c r="HY65" s="34"/>
      <c r="HZ65" s="34"/>
      <c r="IA65" s="34"/>
      <c r="IB65" s="34"/>
      <c r="IC65" s="34"/>
      <c r="ID65" s="34"/>
      <c r="IE65" s="34"/>
      <c r="IF65" s="34"/>
      <c r="IG65" s="34"/>
      <c r="IH65" s="34"/>
      <c r="II65" s="34"/>
      <c r="IJ65" s="34"/>
      <c r="IK65" s="34"/>
      <c r="IL65" s="34"/>
      <c r="IM65" s="34"/>
      <c r="IN65" s="34"/>
      <c r="IO65" s="34"/>
      <c r="IP65" s="34"/>
      <c r="IQ65" s="34"/>
      <c r="IR65" s="34"/>
      <c r="IS65" s="34"/>
      <c r="IT65" s="34"/>
      <c r="IU65" s="34"/>
      <c r="IV65" s="34"/>
      <c r="IW65" s="34"/>
      <c r="IX65" s="34"/>
      <c r="IY65" s="34"/>
      <c r="IZ65" s="34"/>
      <c r="JA65" s="34"/>
      <c r="JB65" s="34"/>
      <c r="JC65" s="34"/>
      <c r="JD65" s="34"/>
      <c r="JE65" s="34"/>
      <c r="JF65" s="34"/>
      <c r="JG65" s="34"/>
      <c r="JH65" s="34"/>
      <c r="JI65" s="34"/>
      <c r="JJ65" s="34"/>
      <c r="JK65" s="34"/>
      <c r="JL65" s="34"/>
      <c r="JM65" s="34"/>
      <c r="JN65" s="34"/>
      <c r="JO65" s="34"/>
      <c r="JP65" s="34"/>
      <c r="JQ65" s="34"/>
      <c r="JR65" s="34"/>
      <c r="JS65" s="34"/>
      <c r="JT65" s="34"/>
      <c r="JU65" s="34"/>
      <c r="JV65" s="34"/>
      <c r="JW65" s="34"/>
      <c r="JX65" s="34"/>
      <c r="JY65" s="34"/>
      <c r="JZ65" s="34"/>
      <c r="KA65" s="34"/>
      <c r="KB65" s="34"/>
      <c r="KC65" s="34"/>
      <c r="KD65" s="34"/>
      <c r="KE65" s="34"/>
      <c r="KF65" s="34"/>
      <c r="KG65" s="34"/>
      <c r="KH65" s="34"/>
      <c r="KI65" s="34"/>
      <c r="KJ65" s="34"/>
      <c r="KK65" s="34"/>
      <c r="KL65" s="34"/>
      <c r="KM65" s="34"/>
      <c r="KN65" s="34"/>
      <c r="KO65" s="34"/>
      <c r="KP65" s="34"/>
      <c r="KQ65" s="34"/>
      <c r="KR65" s="34"/>
      <c r="KS65" s="34"/>
      <c r="KT65" s="34"/>
      <c r="KU65" s="34"/>
      <c r="KV65" s="34"/>
      <c r="KW65" s="34"/>
      <c r="KX65" s="34"/>
      <c r="KY65" s="34"/>
      <c r="KZ65" s="34"/>
    </row>
    <row r="66" spans="1:409" s="36" customFormat="1" ht="18.600000000000001" customHeight="1" x14ac:dyDescent="0.25">
      <c r="A66"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2.6.3.1</v>
      </c>
      <c r="B66" s="35" t="s">
        <v>77</v>
      </c>
      <c r="C66" s="36" t="s">
        <v>66</v>
      </c>
      <c r="D66" s="37"/>
      <c r="E66" s="79">
        <f>F64+1</f>
        <v>45939</v>
      </c>
      <c r="F66" s="80">
        <f t="shared" ref="F66:F69" si="40">IF(ISBLANK(E66)," - ",IF(G66=0,E66,WORKDAY(IF(WEEKDAY(E66,2)&gt;5, WORKDAY(E66,1), E66),G66-1)))</f>
        <v>45940</v>
      </c>
      <c r="G66" s="40">
        <v>2</v>
      </c>
      <c r="H66" s="41">
        <v>0</v>
      </c>
      <c r="I66" s="42">
        <f>IF(OR(F66=0,E66=0)," - ",NETWORKDAYS(E66,F66))</f>
        <v>2</v>
      </c>
      <c r="J66" s="43"/>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82"/>
      <c r="DF66" s="34"/>
      <c r="DG66" s="34"/>
      <c r="DH66" s="34"/>
      <c r="DI66" s="34"/>
      <c r="DJ66" s="34"/>
      <c r="DK66" s="34"/>
      <c r="DL66" s="34"/>
      <c r="DM66" s="34"/>
      <c r="DN66" s="34"/>
      <c r="DO66" s="34"/>
      <c r="DP66" s="34"/>
      <c r="DQ66" s="34"/>
      <c r="DR66" s="34"/>
      <c r="DS66" s="34"/>
      <c r="DT66" s="34"/>
      <c r="DU66" s="34"/>
      <c r="DV66" s="34"/>
      <c r="DW66" s="34"/>
      <c r="DX66" s="34"/>
      <c r="DY66" s="34"/>
      <c r="DZ66" s="82"/>
      <c r="EA66" s="34"/>
      <c r="EB66" s="34"/>
      <c r="EC66" s="34"/>
      <c r="ED66" s="34"/>
      <c r="EE66" s="34"/>
      <c r="EF66" s="34"/>
      <c r="EG66" s="34"/>
      <c r="EH66" s="34"/>
      <c r="EI66" s="34"/>
      <c r="EJ66" s="34"/>
      <c r="EK66" s="34"/>
      <c r="EL66" s="34"/>
      <c r="EM66" s="34"/>
      <c r="EN66" s="34"/>
      <c r="EO66" s="34"/>
      <c r="EP66" s="34"/>
      <c r="EQ66" s="34"/>
      <c r="ER66" s="34"/>
      <c r="ES66" s="34"/>
      <c r="ET66" s="34"/>
      <c r="EU66" s="82"/>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c r="IR66" s="34"/>
      <c r="IS66" s="34"/>
      <c r="IT66" s="34"/>
      <c r="IU66" s="34"/>
      <c r="IV66" s="34"/>
      <c r="IW66" s="34"/>
      <c r="IX66" s="34"/>
      <c r="IY66" s="34"/>
      <c r="IZ66" s="34"/>
      <c r="JA66" s="34"/>
      <c r="JB66" s="34"/>
      <c r="JC66" s="34"/>
      <c r="JD66" s="34"/>
      <c r="JE66" s="34"/>
      <c r="JF66" s="34"/>
      <c r="JG66" s="34"/>
      <c r="JH66" s="34"/>
      <c r="JI66" s="34"/>
      <c r="JJ66" s="34"/>
      <c r="JK66" s="34"/>
      <c r="JL66" s="34"/>
      <c r="JM66" s="34"/>
      <c r="JN66" s="34"/>
      <c r="JO66" s="34"/>
      <c r="JP66" s="34"/>
      <c r="JQ66" s="34"/>
      <c r="JR66" s="34"/>
      <c r="JS66" s="34"/>
      <c r="JT66" s="34"/>
      <c r="JU66" s="34"/>
      <c r="JV66" s="34"/>
      <c r="JW66" s="34"/>
      <c r="JX66" s="34"/>
      <c r="JY66" s="34"/>
      <c r="JZ66" s="34"/>
      <c r="KA66" s="34"/>
      <c r="KB66" s="34"/>
      <c r="KC66" s="34"/>
      <c r="KD66" s="34"/>
      <c r="KE66" s="34"/>
      <c r="KF66" s="34"/>
      <c r="KG66" s="34"/>
      <c r="KH66" s="34"/>
      <c r="KI66" s="34"/>
      <c r="KJ66" s="34"/>
      <c r="KK66" s="34"/>
      <c r="KL66" s="34"/>
      <c r="KM66" s="34"/>
      <c r="KN66" s="34"/>
      <c r="KO66" s="34"/>
      <c r="KP66" s="34"/>
      <c r="KQ66" s="34"/>
      <c r="KR66" s="34"/>
      <c r="KS66" s="34"/>
      <c r="KT66" s="34"/>
      <c r="KU66" s="34"/>
      <c r="KV66" s="34"/>
      <c r="KW66" s="34"/>
      <c r="KX66" s="34"/>
      <c r="KY66" s="34"/>
    </row>
    <row r="67" spans="1:409" s="36" customFormat="1" ht="18.600000000000001" customHeight="1" x14ac:dyDescent="0.25">
      <c r="A67"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2.6.3.2</v>
      </c>
      <c r="B67" s="35" t="s">
        <v>78</v>
      </c>
      <c r="C67" s="36" t="s">
        <v>66</v>
      </c>
      <c r="D67" s="37"/>
      <c r="E67" s="79">
        <f t="shared" ref="E67:E69" si="41">F66+1</f>
        <v>45941</v>
      </c>
      <c r="F67" s="80">
        <f t="shared" si="40"/>
        <v>45944</v>
      </c>
      <c r="G67" s="40">
        <v>2</v>
      </c>
      <c r="H67" s="41">
        <v>0</v>
      </c>
      <c r="I67" s="42">
        <f>IF(OR(F67=0,E67=0)," - ",NETWORKDAYS(E67,F67))</f>
        <v>2</v>
      </c>
      <c r="J67" s="43"/>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82"/>
      <c r="DF67" s="34"/>
      <c r="DG67" s="34"/>
      <c r="DH67" s="34"/>
      <c r="DI67" s="34"/>
      <c r="DJ67" s="34"/>
      <c r="DK67" s="34"/>
      <c r="DL67" s="34"/>
      <c r="DM67" s="34"/>
      <c r="DN67" s="34"/>
      <c r="DO67" s="34"/>
      <c r="DP67" s="34"/>
      <c r="DQ67" s="34"/>
      <c r="DR67" s="34"/>
      <c r="DS67" s="34"/>
      <c r="DT67" s="34"/>
      <c r="DU67" s="34"/>
      <c r="DV67" s="34"/>
      <c r="DW67" s="34"/>
      <c r="DX67" s="34"/>
      <c r="DY67" s="34"/>
      <c r="DZ67" s="82"/>
      <c r="EA67" s="34"/>
      <c r="EB67" s="34"/>
      <c r="EC67" s="34"/>
      <c r="ED67" s="34"/>
      <c r="EE67" s="34"/>
      <c r="EF67" s="34"/>
      <c r="EG67" s="34"/>
      <c r="EH67" s="34"/>
      <c r="EI67" s="34"/>
      <c r="EJ67" s="34"/>
      <c r="EK67" s="34"/>
      <c r="EL67" s="34"/>
      <c r="EM67" s="34"/>
      <c r="EN67" s="34"/>
      <c r="EO67" s="34"/>
      <c r="EP67" s="34"/>
      <c r="EQ67" s="34"/>
      <c r="ER67" s="34"/>
      <c r="ES67" s="34"/>
      <c r="ET67" s="34"/>
      <c r="EU67" s="82"/>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c r="IR67" s="34"/>
      <c r="IS67" s="34"/>
      <c r="IT67" s="34"/>
      <c r="IU67" s="34"/>
      <c r="IV67" s="34"/>
      <c r="IW67" s="34"/>
      <c r="IX67" s="34"/>
      <c r="IY67" s="34"/>
      <c r="IZ67" s="34"/>
      <c r="JA67" s="34"/>
      <c r="JB67" s="34"/>
      <c r="JC67" s="34"/>
      <c r="JD67" s="34"/>
      <c r="JE67" s="34"/>
      <c r="JF67" s="34"/>
      <c r="JG67" s="34"/>
      <c r="JH67" s="34"/>
      <c r="JI67" s="34"/>
      <c r="JJ67" s="34"/>
      <c r="JK67" s="34"/>
      <c r="JL67" s="34"/>
      <c r="JM67" s="34"/>
      <c r="JN67" s="34"/>
      <c r="JO67" s="34"/>
      <c r="JP67" s="34"/>
      <c r="JQ67" s="34"/>
      <c r="JR67" s="34"/>
      <c r="JS67" s="34"/>
      <c r="JT67" s="34"/>
      <c r="JU67" s="34"/>
      <c r="JV67" s="34"/>
      <c r="JW67" s="34"/>
      <c r="JX67" s="34"/>
      <c r="JY67" s="34"/>
      <c r="JZ67" s="34"/>
      <c r="KA67" s="34"/>
      <c r="KB67" s="34"/>
      <c r="KC67" s="34"/>
      <c r="KD67" s="34"/>
      <c r="KE67" s="34"/>
      <c r="KF67" s="34"/>
      <c r="KG67" s="34"/>
      <c r="KH67" s="34"/>
      <c r="KI67" s="34"/>
      <c r="KJ67" s="34"/>
      <c r="KK67" s="34"/>
      <c r="KL67" s="34"/>
      <c r="KM67" s="34"/>
      <c r="KN67" s="34"/>
      <c r="KO67" s="34"/>
      <c r="KP67" s="34"/>
      <c r="KQ67" s="34"/>
      <c r="KR67" s="34"/>
      <c r="KS67" s="34"/>
      <c r="KT67" s="34"/>
      <c r="KU67" s="34"/>
      <c r="KV67" s="34"/>
      <c r="KW67" s="34"/>
      <c r="KX67" s="34"/>
      <c r="KY67" s="34"/>
    </row>
    <row r="68" spans="1:409" s="36" customFormat="1" ht="18.600000000000001" customHeight="1" x14ac:dyDescent="0.25">
      <c r="A68"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2.6.3.3</v>
      </c>
      <c r="B68" s="35" t="s">
        <v>79</v>
      </c>
      <c r="C68" s="36" t="s">
        <v>66</v>
      </c>
      <c r="D68" s="37"/>
      <c r="E68" s="79">
        <f t="shared" si="41"/>
        <v>45945</v>
      </c>
      <c r="F68" s="80">
        <f t="shared" si="40"/>
        <v>45946</v>
      </c>
      <c r="G68" s="40">
        <v>2</v>
      </c>
      <c r="H68" s="41">
        <v>0</v>
      </c>
      <c r="I68" s="42">
        <f>IF(OR(F68=0,E68=0)," - ",NETWORKDAYS(E68,F68))</f>
        <v>2</v>
      </c>
      <c r="J68" s="43"/>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82"/>
      <c r="DF68" s="34"/>
      <c r="DG68" s="34"/>
      <c r="DH68" s="34"/>
      <c r="DI68" s="34"/>
      <c r="DJ68" s="34"/>
      <c r="DK68" s="34"/>
      <c r="DL68" s="34"/>
      <c r="DM68" s="34"/>
      <c r="DN68" s="34"/>
      <c r="DO68" s="34"/>
      <c r="DP68" s="34"/>
      <c r="DQ68" s="34"/>
      <c r="DR68" s="34"/>
      <c r="DS68" s="34"/>
      <c r="DT68" s="34"/>
      <c r="DU68" s="34"/>
      <c r="DV68" s="34"/>
      <c r="DW68" s="34"/>
      <c r="DX68" s="34"/>
      <c r="DY68" s="34"/>
      <c r="DZ68" s="82"/>
      <c r="EA68" s="34"/>
      <c r="EB68" s="34"/>
      <c r="EC68" s="34"/>
      <c r="ED68" s="34"/>
      <c r="EE68" s="34"/>
      <c r="EF68" s="34"/>
      <c r="EG68" s="34"/>
      <c r="EH68" s="34"/>
      <c r="EI68" s="34"/>
      <c r="EJ68" s="34"/>
      <c r="EK68" s="34"/>
      <c r="EL68" s="34"/>
      <c r="EM68" s="34"/>
      <c r="EN68" s="34"/>
      <c r="EO68" s="34"/>
      <c r="EP68" s="34"/>
      <c r="EQ68" s="34"/>
      <c r="ER68" s="34"/>
      <c r="ES68" s="34"/>
      <c r="ET68" s="34"/>
      <c r="EU68" s="82"/>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c r="IR68" s="34"/>
      <c r="IS68" s="34"/>
      <c r="IT68" s="34"/>
      <c r="IU68" s="34"/>
      <c r="IV68" s="34"/>
      <c r="IW68" s="34"/>
      <c r="IX68" s="34"/>
      <c r="IY68" s="34"/>
      <c r="IZ68" s="34"/>
      <c r="JA68" s="34"/>
      <c r="JB68" s="34"/>
      <c r="JC68" s="34"/>
      <c r="JD68" s="34"/>
      <c r="JE68" s="34"/>
      <c r="JF68" s="34"/>
      <c r="JG68" s="34"/>
      <c r="JH68" s="34"/>
      <c r="JI68" s="34"/>
      <c r="JJ68" s="34"/>
      <c r="JK68" s="34"/>
      <c r="JL68" s="34"/>
      <c r="JM68" s="34"/>
      <c r="JN68" s="34"/>
      <c r="JO68" s="34"/>
      <c r="JP68" s="34"/>
      <c r="JQ68" s="34"/>
      <c r="JR68" s="34"/>
      <c r="JS68" s="34"/>
      <c r="JT68" s="34"/>
      <c r="JU68" s="34"/>
      <c r="JV68" s="34"/>
      <c r="JW68" s="34"/>
      <c r="JX68" s="34"/>
      <c r="JY68" s="34"/>
      <c r="JZ68" s="34"/>
      <c r="KA68" s="34"/>
      <c r="KB68" s="34"/>
      <c r="KC68" s="34"/>
      <c r="KD68" s="34"/>
      <c r="KE68" s="34"/>
      <c r="KF68" s="34"/>
      <c r="KG68" s="34"/>
      <c r="KH68" s="34"/>
      <c r="KI68" s="34"/>
      <c r="KJ68" s="34"/>
      <c r="KK68" s="34"/>
      <c r="KL68" s="34"/>
      <c r="KM68" s="34"/>
      <c r="KN68" s="34"/>
      <c r="KO68" s="34"/>
      <c r="KP68" s="34"/>
      <c r="KQ68" s="34"/>
      <c r="KR68" s="34"/>
      <c r="KS68" s="34"/>
      <c r="KT68" s="34"/>
      <c r="KU68" s="34"/>
      <c r="KV68" s="34"/>
      <c r="KW68" s="34"/>
      <c r="KX68" s="34"/>
      <c r="KY68" s="34"/>
    </row>
    <row r="69" spans="1:409" s="36" customFormat="1" ht="18.600000000000001" customHeight="1" x14ac:dyDescent="0.25">
      <c r="A69"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2.6.3.4</v>
      </c>
      <c r="B69" s="35" t="s">
        <v>80</v>
      </c>
      <c r="C69" s="36" t="s">
        <v>66</v>
      </c>
      <c r="D69" s="37"/>
      <c r="E69" s="79">
        <f t="shared" si="41"/>
        <v>45947</v>
      </c>
      <c r="F69" s="80">
        <f t="shared" si="40"/>
        <v>45950</v>
      </c>
      <c r="G69" s="40">
        <v>2</v>
      </c>
      <c r="H69" s="41">
        <v>0</v>
      </c>
      <c r="I69" s="42">
        <f>IF(OR(F69=0,E69=0)," - ",NETWORKDAYS(E69,F69))</f>
        <v>2</v>
      </c>
      <c r="J69" s="42"/>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82"/>
      <c r="DF69" s="34"/>
      <c r="DG69" s="34"/>
      <c r="DH69" s="34"/>
      <c r="DI69" s="34"/>
      <c r="DJ69" s="34"/>
      <c r="DK69" s="34"/>
      <c r="DL69" s="34"/>
      <c r="DM69" s="34"/>
      <c r="DN69" s="34"/>
      <c r="DO69" s="34"/>
      <c r="DP69" s="34"/>
      <c r="DQ69" s="34"/>
      <c r="DR69" s="34"/>
      <c r="DS69" s="34"/>
      <c r="DT69" s="34"/>
      <c r="DU69" s="34"/>
      <c r="DV69" s="34"/>
      <c r="DW69" s="34"/>
      <c r="DX69" s="34"/>
      <c r="DY69" s="34"/>
      <c r="DZ69" s="82"/>
      <c r="EA69" s="34"/>
      <c r="EB69" s="34"/>
      <c r="EC69" s="34"/>
      <c r="ED69" s="34"/>
      <c r="EE69" s="34"/>
      <c r="EF69" s="34"/>
      <c r="EG69" s="34"/>
      <c r="EH69" s="34"/>
      <c r="EI69" s="34"/>
      <c r="EJ69" s="34"/>
      <c r="EK69" s="34"/>
      <c r="EL69" s="34"/>
      <c r="EM69" s="34"/>
      <c r="EN69" s="34"/>
      <c r="EO69" s="34"/>
      <c r="EP69" s="34"/>
      <c r="EQ69" s="34"/>
      <c r="ER69" s="34"/>
      <c r="ES69" s="34"/>
      <c r="ET69" s="34"/>
      <c r="EU69" s="82"/>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c r="IR69" s="34"/>
      <c r="IS69" s="34"/>
      <c r="IT69" s="34"/>
      <c r="IU69" s="34"/>
      <c r="IV69" s="34"/>
      <c r="IW69" s="34"/>
      <c r="IX69" s="34"/>
      <c r="IY69" s="34"/>
      <c r="IZ69" s="34"/>
      <c r="JA69" s="34"/>
      <c r="JB69" s="34"/>
      <c r="JC69" s="34"/>
      <c r="JD69" s="34"/>
      <c r="JE69" s="34"/>
      <c r="JF69" s="34"/>
      <c r="JG69" s="34"/>
      <c r="JH69" s="34"/>
      <c r="JI69" s="34"/>
      <c r="JJ69" s="34"/>
      <c r="JK69" s="34"/>
      <c r="JL69" s="34"/>
      <c r="JM69" s="34"/>
      <c r="JN69" s="34"/>
      <c r="JO69" s="34"/>
      <c r="JP69" s="34"/>
      <c r="JQ69" s="34"/>
      <c r="JR69" s="34"/>
      <c r="JS69" s="34"/>
      <c r="JT69" s="34"/>
      <c r="JU69" s="34"/>
      <c r="JV69" s="34"/>
      <c r="JW69" s="34"/>
      <c r="JX69" s="34"/>
      <c r="JY69" s="34"/>
      <c r="JZ69" s="34"/>
      <c r="KA69" s="34"/>
      <c r="KB69" s="34"/>
      <c r="KC69" s="34"/>
      <c r="KD69" s="34"/>
      <c r="KE69" s="34"/>
      <c r="KF69" s="34"/>
      <c r="KG69" s="34"/>
      <c r="KH69" s="34"/>
      <c r="KI69" s="34"/>
      <c r="KJ69" s="34"/>
      <c r="KK69" s="34"/>
      <c r="KL69" s="34"/>
      <c r="KM69" s="34"/>
      <c r="KN69" s="34"/>
      <c r="KO69" s="34"/>
      <c r="KP69" s="34"/>
      <c r="KQ69" s="34"/>
      <c r="KR69" s="34"/>
      <c r="KS69" s="34"/>
      <c r="KT69" s="34"/>
      <c r="KU69" s="34"/>
      <c r="KV69" s="34"/>
      <c r="KW69" s="34"/>
      <c r="KX69" s="34"/>
      <c r="KY69" s="34"/>
      <c r="KZ69" s="34"/>
    </row>
    <row r="70" spans="1:409" s="36" customFormat="1" ht="18.600000000000001" customHeight="1" x14ac:dyDescent="0.25">
      <c r="A7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2.6.4</v>
      </c>
      <c r="B70" s="83" t="s">
        <v>81</v>
      </c>
      <c r="D70" s="37"/>
      <c r="E70" s="79">
        <f>MIN(E71)</f>
        <v>45951</v>
      </c>
      <c r="F70" s="80">
        <f>MAX(F71)</f>
        <v>45952</v>
      </c>
      <c r="G70" s="40">
        <f>SUM(G71)</f>
        <v>2</v>
      </c>
      <c r="H70" s="41">
        <f>SUM(H71)/COUNT(H71)</f>
        <v>0</v>
      </c>
      <c r="I70" s="42"/>
      <c r="J70" s="42"/>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82"/>
      <c r="DF70" s="34"/>
      <c r="DG70" s="34"/>
      <c r="DH70" s="34"/>
      <c r="DI70" s="34"/>
      <c r="DJ70" s="34"/>
      <c r="DK70" s="34"/>
      <c r="DL70" s="34"/>
      <c r="DM70" s="34"/>
      <c r="DN70" s="34"/>
      <c r="DO70" s="34"/>
      <c r="DP70" s="34"/>
      <c r="DQ70" s="34"/>
      <c r="DR70" s="34"/>
      <c r="DS70" s="34"/>
      <c r="DT70" s="34"/>
      <c r="DU70" s="34"/>
      <c r="DV70" s="34"/>
      <c r="DW70" s="34"/>
      <c r="DX70" s="34"/>
      <c r="DY70" s="34"/>
      <c r="DZ70" s="82"/>
      <c r="EA70" s="34"/>
      <c r="EB70" s="34"/>
      <c r="EC70" s="34"/>
      <c r="ED70" s="34"/>
      <c r="EE70" s="34"/>
      <c r="EF70" s="34"/>
      <c r="EG70" s="34"/>
      <c r="EH70" s="34"/>
      <c r="EI70" s="34"/>
      <c r="EJ70" s="34"/>
      <c r="EK70" s="34"/>
      <c r="EL70" s="34"/>
      <c r="EM70" s="34"/>
      <c r="EN70" s="34"/>
      <c r="EO70" s="34"/>
      <c r="EP70" s="34"/>
      <c r="EQ70" s="34"/>
      <c r="ER70" s="34"/>
      <c r="ES70" s="34"/>
      <c r="ET70" s="34"/>
      <c r="EU70" s="82"/>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c r="IR70" s="34"/>
      <c r="IS70" s="34"/>
      <c r="IT70" s="34"/>
      <c r="IU70" s="34"/>
      <c r="IV70" s="34"/>
      <c r="IW70" s="34"/>
      <c r="IX70" s="34"/>
      <c r="IY70" s="34"/>
      <c r="IZ70" s="34"/>
      <c r="JA70" s="34"/>
      <c r="JB70" s="34"/>
      <c r="JC70" s="34"/>
      <c r="JD70" s="34"/>
      <c r="JE70" s="34"/>
      <c r="JF70" s="34"/>
      <c r="JG70" s="34"/>
      <c r="JH70" s="34"/>
      <c r="JI70" s="34"/>
      <c r="JJ70" s="34"/>
      <c r="JK70" s="34"/>
      <c r="JL70" s="34"/>
      <c r="JM70" s="34"/>
      <c r="JN70" s="34"/>
      <c r="JO70" s="34"/>
      <c r="JP70" s="34"/>
      <c r="JQ70" s="34"/>
      <c r="JR70" s="34"/>
      <c r="JS70" s="34"/>
      <c r="JT70" s="34"/>
      <c r="JU70" s="34"/>
      <c r="JV70" s="34"/>
      <c r="JW70" s="34"/>
      <c r="JX70" s="34"/>
      <c r="JY70" s="34"/>
      <c r="JZ70" s="34"/>
      <c r="KA70" s="34"/>
      <c r="KB70" s="34"/>
      <c r="KC70" s="34"/>
      <c r="KD70" s="34"/>
      <c r="KE70" s="34"/>
      <c r="KF70" s="34"/>
      <c r="KG70" s="34"/>
      <c r="KH70" s="34"/>
      <c r="KI70" s="34"/>
      <c r="KJ70" s="34"/>
      <c r="KK70" s="34"/>
      <c r="KL70" s="34"/>
      <c r="KM70" s="34"/>
      <c r="KN70" s="34"/>
      <c r="KO70" s="34"/>
      <c r="KP70" s="34"/>
      <c r="KQ70" s="34"/>
      <c r="KR70" s="34"/>
      <c r="KS70" s="34"/>
      <c r="KT70" s="34"/>
      <c r="KU70" s="34"/>
      <c r="KV70" s="34"/>
      <c r="KW70" s="34"/>
      <c r="KX70" s="34"/>
      <c r="KY70" s="34"/>
      <c r="KZ70" s="34"/>
    </row>
    <row r="71" spans="1:409" s="36" customFormat="1" ht="18.600000000000001" customHeight="1" x14ac:dyDescent="0.25">
      <c r="A71"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2.6.4.1</v>
      </c>
      <c r="B71" s="35" t="s">
        <v>86</v>
      </c>
      <c r="C71" s="36" t="s">
        <v>66</v>
      </c>
      <c r="D71" s="37"/>
      <c r="E71" s="79">
        <f>F69+1</f>
        <v>45951</v>
      </c>
      <c r="F71" s="80">
        <f>IF(ISBLANK(E71)," - ",IF(G71=0,E71,WORKDAY(IF(WEEKDAY(E71,2)&gt;5, WORKDAY(E71,1), E71),G71-1)))</f>
        <v>45952</v>
      </c>
      <c r="G71" s="40">
        <v>2</v>
      </c>
      <c r="H71" s="41">
        <v>0</v>
      </c>
      <c r="I71" s="42">
        <f>IF(OR(F71=0,E71=0)," - ",NETWORKDAYS(E71,F71))</f>
        <v>2</v>
      </c>
      <c r="J71" s="42"/>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82"/>
      <c r="DF71" s="34"/>
      <c r="DG71" s="34"/>
      <c r="DH71" s="34"/>
      <c r="DI71" s="34"/>
      <c r="DJ71" s="34"/>
      <c r="DK71" s="34"/>
      <c r="DL71" s="34"/>
      <c r="DM71" s="34"/>
      <c r="DN71" s="34"/>
      <c r="DO71" s="34"/>
      <c r="DP71" s="34"/>
      <c r="DQ71" s="34"/>
      <c r="DR71" s="34"/>
      <c r="DS71" s="34"/>
      <c r="DT71" s="34"/>
      <c r="DU71" s="34"/>
      <c r="DV71" s="34"/>
      <c r="DW71" s="34"/>
      <c r="DX71" s="34"/>
      <c r="DY71" s="34"/>
      <c r="DZ71" s="82"/>
      <c r="EA71" s="34"/>
      <c r="EB71" s="34"/>
      <c r="EC71" s="34"/>
      <c r="ED71" s="34"/>
      <c r="EE71" s="34"/>
      <c r="EF71" s="34"/>
      <c r="EG71" s="34"/>
      <c r="EH71" s="34"/>
      <c r="EI71" s="34"/>
      <c r="EJ71" s="34"/>
      <c r="EK71" s="34"/>
      <c r="EL71" s="34"/>
      <c r="EM71" s="34"/>
      <c r="EN71" s="34"/>
      <c r="EO71" s="34"/>
      <c r="EP71" s="34"/>
      <c r="EQ71" s="34"/>
      <c r="ER71" s="34"/>
      <c r="ES71" s="34"/>
      <c r="ET71" s="34"/>
      <c r="EU71" s="82"/>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c r="IR71" s="34"/>
      <c r="IS71" s="34"/>
      <c r="IT71" s="34"/>
      <c r="IU71" s="34"/>
      <c r="IV71" s="34"/>
      <c r="IW71" s="34"/>
      <c r="IX71" s="34"/>
      <c r="IY71" s="34"/>
      <c r="IZ71" s="34"/>
      <c r="JA71" s="34"/>
      <c r="JB71" s="34"/>
      <c r="JC71" s="34"/>
      <c r="JD71" s="34"/>
      <c r="JE71" s="34"/>
      <c r="JF71" s="34"/>
      <c r="JG71" s="34"/>
      <c r="JH71" s="34"/>
      <c r="JI71" s="34"/>
      <c r="JJ71" s="34"/>
      <c r="JK71" s="34"/>
      <c r="JL71" s="34"/>
      <c r="JM71" s="34"/>
      <c r="JN71" s="34"/>
      <c r="JO71" s="34"/>
      <c r="JP71" s="34"/>
      <c r="JQ71" s="34"/>
      <c r="JR71" s="34"/>
      <c r="JS71" s="34"/>
      <c r="JT71" s="34"/>
      <c r="JU71" s="34"/>
      <c r="JV71" s="34"/>
      <c r="JW71" s="34"/>
      <c r="JX71" s="34"/>
      <c r="JY71" s="34"/>
      <c r="JZ71" s="34"/>
      <c r="KA71" s="34"/>
      <c r="KB71" s="34"/>
      <c r="KC71" s="34"/>
      <c r="KD71" s="34"/>
      <c r="KE71" s="34"/>
      <c r="KF71" s="34"/>
      <c r="KG71" s="34"/>
      <c r="KH71" s="34"/>
      <c r="KI71" s="34"/>
      <c r="KJ71" s="34"/>
      <c r="KK71" s="34"/>
      <c r="KL71" s="34"/>
      <c r="KM71" s="34"/>
      <c r="KN71" s="34"/>
      <c r="KO71" s="34"/>
      <c r="KP71" s="34"/>
      <c r="KQ71" s="34"/>
      <c r="KR71" s="34"/>
      <c r="KS71" s="34"/>
      <c r="KT71" s="34"/>
      <c r="KU71" s="34"/>
      <c r="KV71" s="34"/>
      <c r="KW71" s="34"/>
      <c r="KX71" s="34"/>
      <c r="KY71" s="34"/>
      <c r="KZ71" s="34"/>
    </row>
    <row r="72" spans="1:409" s="36" customFormat="1" ht="18.600000000000001" customHeight="1" x14ac:dyDescent="0.25">
      <c r="A72"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2.6.5</v>
      </c>
      <c r="B72" s="83" t="s">
        <v>82</v>
      </c>
      <c r="D72" s="37"/>
      <c r="E72" s="79">
        <f>MIN(E73)</f>
        <v>45953</v>
      </c>
      <c r="F72" s="80">
        <f>MAX(F73)</f>
        <v>45954</v>
      </c>
      <c r="G72" s="40">
        <f>SUM(G73)</f>
        <v>2</v>
      </c>
      <c r="H72" s="41">
        <f>SUM(H73)/COUNT(H73)</f>
        <v>0</v>
      </c>
      <c r="I72" s="42"/>
      <c r="J72" s="42"/>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82"/>
      <c r="DF72" s="34"/>
      <c r="DG72" s="34"/>
      <c r="DH72" s="34"/>
      <c r="DI72" s="34"/>
      <c r="DJ72" s="34"/>
      <c r="DK72" s="34"/>
      <c r="DL72" s="34"/>
      <c r="DM72" s="34"/>
      <c r="DN72" s="34"/>
      <c r="DO72" s="34"/>
      <c r="DP72" s="34"/>
      <c r="DQ72" s="34"/>
      <c r="DR72" s="34"/>
      <c r="DS72" s="34"/>
      <c r="DT72" s="34"/>
      <c r="DU72" s="34"/>
      <c r="DV72" s="34"/>
      <c r="DW72" s="34"/>
      <c r="DX72" s="34"/>
      <c r="DY72" s="34"/>
      <c r="DZ72" s="82"/>
      <c r="EA72" s="34"/>
      <c r="EB72" s="34"/>
      <c r="EC72" s="34"/>
      <c r="ED72" s="34"/>
      <c r="EE72" s="34"/>
      <c r="EF72" s="34"/>
      <c r="EG72" s="34"/>
      <c r="EH72" s="34"/>
      <c r="EI72" s="34"/>
      <c r="EJ72" s="34"/>
      <c r="EK72" s="34"/>
      <c r="EL72" s="34"/>
      <c r="EM72" s="34"/>
      <c r="EN72" s="34"/>
      <c r="EO72" s="34"/>
      <c r="EP72" s="34"/>
      <c r="EQ72" s="34"/>
      <c r="ER72" s="34"/>
      <c r="ES72" s="34"/>
      <c r="ET72" s="34"/>
      <c r="EU72" s="82"/>
      <c r="EV72" s="34"/>
      <c r="EW72" s="34"/>
      <c r="EX72" s="34"/>
      <c r="EY72" s="34"/>
      <c r="EZ72" s="34"/>
      <c r="FA72" s="34"/>
      <c r="FB72" s="34"/>
      <c r="FC72" s="34"/>
      <c r="FD72" s="34"/>
      <c r="FE72" s="34"/>
      <c r="FF72" s="34"/>
      <c r="FG72" s="34"/>
      <c r="FH72" s="34"/>
      <c r="FI72" s="34"/>
      <c r="FJ72" s="34"/>
      <c r="FK72" s="34"/>
      <c r="FL72" s="34"/>
      <c r="FM72" s="34"/>
      <c r="FN72" s="34"/>
      <c r="FO72" s="34"/>
      <c r="FP72" s="34"/>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34"/>
      <c r="GS72" s="34"/>
      <c r="GT72" s="34"/>
      <c r="GU72" s="34"/>
      <c r="GV72" s="34"/>
      <c r="GW72" s="34"/>
      <c r="GX72" s="34"/>
      <c r="GY72" s="34"/>
      <c r="GZ72" s="34"/>
      <c r="HA72" s="34"/>
      <c r="HB72" s="34"/>
      <c r="HC72" s="34"/>
      <c r="HD72" s="34"/>
      <c r="HE72" s="34"/>
      <c r="HF72" s="34"/>
      <c r="HG72" s="34"/>
      <c r="HH72" s="34"/>
      <c r="HI72" s="34"/>
      <c r="HJ72" s="34"/>
      <c r="HK72" s="34"/>
      <c r="HL72" s="34"/>
      <c r="HM72" s="34"/>
      <c r="HN72" s="34"/>
      <c r="HO72" s="34"/>
      <c r="HP72" s="34"/>
      <c r="HQ72" s="34"/>
      <c r="HR72" s="34"/>
      <c r="HS72" s="34"/>
      <c r="HT72" s="34"/>
      <c r="HU72" s="34"/>
      <c r="HV72" s="34"/>
      <c r="HW72" s="34"/>
      <c r="HX72" s="34"/>
      <c r="HY72" s="34"/>
      <c r="HZ72" s="34"/>
      <c r="IA72" s="34"/>
      <c r="IB72" s="34"/>
      <c r="IC72" s="34"/>
      <c r="ID72" s="34"/>
      <c r="IE72" s="34"/>
      <c r="IF72" s="34"/>
      <c r="IG72" s="34"/>
      <c r="IH72" s="34"/>
      <c r="II72" s="34"/>
      <c r="IJ72" s="34"/>
      <c r="IK72" s="34"/>
      <c r="IL72" s="34"/>
      <c r="IM72" s="34"/>
      <c r="IN72" s="34"/>
      <c r="IO72" s="34"/>
      <c r="IP72" s="34"/>
      <c r="IQ72" s="34"/>
      <c r="IR72" s="34"/>
      <c r="IS72" s="34"/>
      <c r="IT72" s="34"/>
      <c r="IU72" s="34"/>
      <c r="IV72" s="34"/>
      <c r="IW72" s="34"/>
      <c r="IX72" s="34"/>
      <c r="IY72" s="34"/>
      <c r="IZ72" s="34"/>
      <c r="JA72" s="34"/>
      <c r="JB72" s="34"/>
      <c r="JC72" s="34"/>
      <c r="JD72" s="34"/>
      <c r="JE72" s="34"/>
      <c r="JF72" s="34"/>
      <c r="JG72" s="34"/>
      <c r="JH72" s="34"/>
      <c r="JI72" s="34"/>
      <c r="JJ72" s="34"/>
      <c r="JK72" s="34"/>
      <c r="JL72" s="34"/>
      <c r="JM72" s="34"/>
      <c r="JN72" s="34"/>
      <c r="JO72" s="34"/>
      <c r="JP72" s="34"/>
      <c r="JQ72" s="34"/>
      <c r="JR72" s="34"/>
      <c r="JS72" s="34"/>
      <c r="JT72" s="34"/>
      <c r="JU72" s="34"/>
      <c r="JV72" s="34"/>
      <c r="JW72" s="34"/>
      <c r="JX72" s="34"/>
      <c r="JY72" s="34"/>
      <c r="JZ72" s="34"/>
      <c r="KA72" s="34"/>
      <c r="KB72" s="34"/>
      <c r="KC72" s="34"/>
      <c r="KD72" s="34"/>
      <c r="KE72" s="34"/>
      <c r="KF72" s="34"/>
      <c r="KG72" s="34"/>
      <c r="KH72" s="34"/>
      <c r="KI72" s="34"/>
      <c r="KJ72" s="34"/>
      <c r="KK72" s="34"/>
      <c r="KL72" s="34"/>
      <c r="KM72" s="34"/>
      <c r="KN72" s="34"/>
      <c r="KO72" s="34"/>
      <c r="KP72" s="34"/>
      <c r="KQ72" s="34"/>
      <c r="KR72" s="34"/>
      <c r="KS72" s="34"/>
      <c r="KT72" s="34"/>
      <c r="KU72" s="34"/>
      <c r="KV72" s="34"/>
      <c r="KW72" s="34"/>
      <c r="KX72" s="34"/>
      <c r="KY72" s="34"/>
      <c r="KZ72" s="34"/>
    </row>
    <row r="73" spans="1:409" s="36" customFormat="1" ht="18.600000000000001" customHeight="1" x14ac:dyDescent="0.25">
      <c r="A73"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2.6.5.1</v>
      </c>
      <c r="B73" s="35" t="s">
        <v>85</v>
      </c>
      <c r="C73" s="36" t="s">
        <v>66</v>
      </c>
      <c r="D73" s="37"/>
      <c r="E73" s="79">
        <f>F71+1</f>
        <v>45953</v>
      </c>
      <c r="F73" s="80">
        <f>IF(ISBLANK(E73)," - ",IF(G73=0,E73,WORKDAY(IF(WEEKDAY(E73,2)&gt;5, WORKDAY(E73,1), E73),G73-1)))</f>
        <v>45954</v>
      </c>
      <c r="G73" s="40">
        <v>2</v>
      </c>
      <c r="H73" s="41">
        <v>0</v>
      </c>
      <c r="I73" s="42">
        <f>IF(OR(F73=0,E73=0)," - ",NETWORKDAYS(E73,F73))</f>
        <v>2</v>
      </c>
      <c r="J73" s="43"/>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82"/>
      <c r="DF73" s="34"/>
      <c r="DG73" s="34"/>
      <c r="DH73" s="34"/>
      <c r="DI73" s="34"/>
      <c r="DJ73" s="34"/>
      <c r="DK73" s="34"/>
      <c r="DL73" s="34"/>
      <c r="DM73" s="34"/>
      <c r="DN73" s="34"/>
      <c r="DO73" s="34"/>
      <c r="DP73" s="34"/>
      <c r="DQ73" s="34"/>
      <c r="DR73" s="34"/>
      <c r="DS73" s="34"/>
      <c r="DT73" s="34"/>
      <c r="DU73" s="34"/>
      <c r="DV73" s="34"/>
      <c r="DW73" s="34"/>
      <c r="DX73" s="34"/>
      <c r="DY73" s="34"/>
      <c r="DZ73" s="82"/>
      <c r="EA73" s="34"/>
      <c r="EB73" s="34"/>
      <c r="EC73" s="34"/>
      <c r="ED73" s="34"/>
      <c r="EE73" s="34"/>
      <c r="EF73" s="34"/>
      <c r="EG73" s="34"/>
      <c r="EH73" s="34"/>
      <c r="EI73" s="34"/>
      <c r="EJ73" s="34"/>
      <c r="EK73" s="34"/>
      <c r="EL73" s="34"/>
      <c r="EM73" s="34"/>
      <c r="EN73" s="34"/>
      <c r="EO73" s="34"/>
      <c r="EP73" s="34"/>
      <c r="EQ73" s="34"/>
      <c r="ER73" s="34"/>
      <c r="ES73" s="34"/>
      <c r="ET73" s="34"/>
      <c r="EU73" s="82"/>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34"/>
      <c r="GS73" s="34"/>
      <c r="GT73" s="34"/>
      <c r="GU73" s="34"/>
      <c r="GV73" s="34"/>
      <c r="GW73" s="34"/>
      <c r="GX73" s="34"/>
      <c r="GY73" s="34"/>
      <c r="GZ73" s="34"/>
      <c r="HA73" s="34"/>
      <c r="HB73" s="34"/>
      <c r="HC73" s="34"/>
      <c r="HD73" s="34"/>
      <c r="HE73" s="34"/>
      <c r="HF73" s="34"/>
      <c r="HG73" s="34"/>
      <c r="HH73" s="34"/>
      <c r="HI73" s="34"/>
      <c r="HJ73" s="34"/>
      <c r="HK73" s="34"/>
      <c r="HL73" s="34"/>
      <c r="HM73" s="34"/>
      <c r="HN73" s="34"/>
      <c r="HO73" s="34"/>
      <c r="HP73" s="34"/>
      <c r="HQ73" s="34"/>
      <c r="HR73" s="34"/>
      <c r="HS73" s="34"/>
      <c r="HT73" s="34"/>
      <c r="HU73" s="34"/>
      <c r="HV73" s="34"/>
      <c r="HW73" s="34"/>
      <c r="HX73" s="34"/>
      <c r="HY73" s="34"/>
      <c r="HZ73" s="34"/>
      <c r="IA73" s="34"/>
      <c r="IB73" s="34"/>
      <c r="IC73" s="34"/>
      <c r="ID73" s="34"/>
      <c r="IE73" s="34"/>
      <c r="IF73" s="34"/>
      <c r="IG73" s="34"/>
      <c r="IH73" s="34"/>
      <c r="II73" s="34"/>
      <c r="IJ73" s="34"/>
      <c r="IK73" s="34"/>
      <c r="IL73" s="34"/>
      <c r="IM73" s="34"/>
      <c r="IN73" s="34"/>
      <c r="IO73" s="34"/>
      <c r="IP73" s="34"/>
      <c r="IQ73" s="34"/>
      <c r="IR73" s="34"/>
      <c r="IS73" s="34"/>
      <c r="IT73" s="34"/>
      <c r="IU73" s="34"/>
      <c r="IV73" s="34"/>
      <c r="IW73" s="34"/>
      <c r="IX73" s="34"/>
      <c r="IY73" s="34"/>
      <c r="IZ73" s="34"/>
      <c r="JA73" s="34"/>
      <c r="JB73" s="34"/>
      <c r="JC73" s="34"/>
      <c r="JD73" s="34"/>
      <c r="JE73" s="34"/>
      <c r="JF73" s="34"/>
      <c r="JG73" s="34"/>
      <c r="JH73" s="34"/>
      <c r="JI73" s="34"/>
      <c r="JJ73" s="34"/>
      <c r="JK73" s="34"/>
      <c r="JL73" s="34"/>
      <c r="JM73" s="34"/>
      <c r="JN73" s="34"/>
      <c r="JO73" s="34"/>
      <c r="JP73" s="34"/>
      <c r="JQ73" s="34"/>
      <c r="JR73" s="34"/>
      <c r="JS73" s="34"/>
      <c r="JT73" s="34"/>
      <c r="JU73" s="34"/>
      <c r="JV73" s="34"/>
      <c r="JW73" s="34"/>
      <c r="JX73" s="34"/>
      <c r="JY73" s="34"/>
      <c r="JZ73" s="34"/>
      <c r="KA73" s="34"/>
      <c r="KB73" s="34"/>
      <c r="KC73" s="34"/>
      <c r="KD73" s="34"/>
      <c r="KE73" s="34"/>
      <c r="KF73" s="34"/>
      <c r="KG73" s="34"/>
      <c r="KH73" s="34"/>
      <c r="KI73" s="34"/>
      <c r="KJ73" s="34"/>
      <c r="KK73" s="34"/>
      <c r="KL73" s="34"/>
      <c r="KM73" s="34"/>
      <c r="KN73" s="34"/>
      <c r="KO73" s="34"/>
      <c r="KP73" s="34"/>
      <c r="KQ73" s="34"/>
      <c r="KR73" s="34"/>
      <c r="KS73" s="34"/>
      <c r="KT73" s="34"/>
      <c r="KU73" s="34"/>
      <c r="KV73" s="34"/>
      <c r="KW73" s="34"/>
      <c r="KX73" s="34"/>
      <c r="KY73" s="34"/>
    </row>
    <row r="74" spans="1:409" s="36" customFormat="1" ht="18.600000000000001" customHeight="1" x14ac:dyDescent="0.25">
      <c r="A74"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2.6.6</v>
      </c>
      <c r="B74" s="83" t="s">
        <v>83</v>
      </c>
      <c r="D74" s="37"/>
      <c r="E74" s="79">
        <f>MIN(E75)</f>
        <v>45955</v>
      </c>
      <c r="F74" s="80">
        <f>MAX(F75)</f>
        <v>45958</v>
      </c>
      <c r="G74" s="40">
        <f>SUM(G75)</f>
        <v>2</v>
      </c>
      <c r="H74" s="41">
        <f>SUM(H75)/COUNT(H75)</f>
        <v>0</v>
      </c>
      <c r="I74" s="42"/>
      <c r="J74" s="42"/>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82"/>
      <c r="DF74" s="34"/>
      <c r="DG74" s="34"/>
      <c r="DH74" s="34"/>
      <c r="DI74" s="34"/>
      <c r="DJ74" s="34"/>
      <c r="DK74" s="34"/>
      <c r="DL74" s="34"/>
      <c r="DM74" s="34"/>
      <c r="DN74" s="34"/>
      <c r="DO74" s="34"/>
      <c r="DP74" s="34"/>
      <c r="DQ74" s="34"/>
      <c r="DR74" s="34"/>
      <c r="DS74" s="34"/>
      <c r="DT74" s="34"/>
      <c r="DU74" s="34"/>
      <c r="DV74" s="34"/>
      <c r="DW74" s="34"/>
      <c r="DX74" s="34"/>
      <c r="DY74" s="34"/>
      <c r="DZ74" s="82"/>
      <c r="EA74" s="34"/>
      <c r="EB74" s="34"/>
      <c r="EC74" s="34"/>
      <c r="ED74" s="34"/>
      <c r="EE74" s="34"/>
      <c r="EF74" s="34"/>
      <c r="EG74" s="34"/>
      <c r="EH74" s="34"/>
      <c r="EI74" s="34"/>
      <c r="EJ74" s="34"/>
      <c r="EK74" s="34"/>
      <c r="EL74" s="34"/>
      <c r="EM74" s="34"/>
      <c r="EN74" s="34"/>
      <c r="EO74" s="34"/>
      <c r="EP74" s="34"/>
      <c r="EQ74" s="34"/>
      <c r="ER74" s="34"/>
      <c r="ES74" s="34"/>
      <c r="ET74" s="34"/>
      <c r="EU74" s="82"/>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c r="IV74" s="34"/>
      <c r="IW74" s="34"/>
      <c r="IX74" s="34"/>
      <c r="IY74" s="34"/>
      <c r="IZ74" s="34"/>
      <c r="JA74" s="34"/>
      <c r="JB74" s="34"/>
      <c r="JC74" s="34"/>
      <c r="JD74" s="34"/>
      <c r="JE74" s="34"/>
      <c r="JF74" s="34"/>
      <c r="JG74" s="34"/>
      <c r="JH74" s="34"/>
      <c r="JI74" s="34"/>
      <c r="JJ74" s="34"/>
      <c r="JK74" s="34"/>
      <c r="JL74" s="34"/>
      <c r="JM74" s="34"/>
      <c r="JN74" s="34"/>
      <c r="JO74" s="34"/>
      <c r="JP74" s="34"/>
      <c r="JQ74" s="34"/>
      <c r="JR74" s="34"/>
      <c r="JS74" s="34"/>
      <c r="JT74" s="34"/>
      <c r="JU74" s="34"/>
      <c r="JV74" s="34"/>
      <c r="JW74" s="34"/>
      <c r="JX74" s="34"/>
      <c r="JY74" s="34"/>
      <c r="JZ74" s="34"/>
      <c r="KA74" s="34"/>
      <c r="KB74" s="34"/>
      <c r="KC74" s="34"/>
      <c r="KD74" s="34"/>
      <c r="KE74" s="34"/>
      <c r="KF74" s="34"/>
      <c r="KG74" s="34"/>
      <c r="KH74" s="34"/>
      <c r="KI74" s="34"/>
      <c r="KJ74" s="34"/>
      <c r="KK74" s="34"/>
      <c r="KL74" s="34"/>
      <c r="KM74" s="34"/>
      <c r="KN74" s="34"/>
      <c r="KO74" s="34"/>
      <c r="KP74" s="34"/>
      <c r="KQ74" s="34"/>
      <c r="KR74" s="34"/>
      <c r="KS74" s="34"/>
      <c r="KT74" s="34"/>
      <c r="KU74" s="34"/>
      <c r="KV74" s="34"/>
      <c r="KW74" s="34"/>
      <c r="KX74" s="34"/>
      <c r="KY74" s="34"/>
      <c r="KZ74" s="34"/>
    </row>
    <row r="75" spans="1:409" s="36" customFormat="1" ht="18.600000000000001" customHeight="1" x14ac:dyDescent="0.25">
      <c r="A75"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2.6.6.1</v>
      </c>
      <c r="B75" s="35" t="s">
        <v>84</v>
      </c>
      <c r="C75" s="36" t="s">
        <v>66</v>
      </c>
      <c r="D75" s="37"/>
      <c r="E75" s="79">
        <f>F73+1</f>
        <v>45955</v>
      </c>
      <c r="F75" s="80">
        <f>IF(ISBLANK(E75)," - ",IF(G75=0,E75,WORKDAY(IF(WEEKDAY(E75,2)&gt;5, WORKDAY(E75,1), E75),G75-1)))</f>
        <v>45958</v>
      </c>
      <c r="G75" s="40">
        <v>2</v>
      </c>
      <c r="H75" s="41">
        <v>0</v>
      </c>
      <c r="I75" s="42">
        <f>IF(OR(F75=0,E75=0)," - ",NETWORKDAYS(E75,F75))</f>
        <v>2</v>
      </c>
      <c r="J75" s="43"/>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82"/>
      <c r="DF75" s="34"/>
      <c r="DG75" s="34"/>
      <c r="DH75" s="34"/>
      <c r="DI75" s="34"/>
      <c r="DJ75" s="34"/>
      <c r="DK75" s="34"/>
      <c r="DL75" s="34"/>
      <c r="DM75" s="34"/>
      <c r="DN75" s="34"/>
      <c r="DO75" s="34"/>
      <c r="DP75" s="34"/>
      <c r="DQ75" s="34"/>
      <c r="DR75" s="34"/>
      <c r="DS75" s="34"/>
      <c r="DT75" s="34"/>
      <c r="DU75" s="34"/>
      <c r="DV75" s="34"/>
      <c r="DW75" s="34"/>
      <c r="DX75" s="34"/>
      <c r="DY75" s="34"/>
      <c r="DZ75" s="82"/>
      <c r="EA75" s="34"/>
      <c r="EB75" s="34"/>
      <c r="EC75" s="34"/>
      <c r="ED75" s="34"/>
      <c r="EE75" s="34"/>
      <c r="EF75" s="34"/>
      <c r="EG75" s="34"/>
      <c r="EH75" s="34"/>
      <c r="EI75" s="34"/>
      <c r="EJ75" s="34"/>
      <c r="EK75" s="34"/>
      <c r="EL75" s="34"/>
      <c r="EM75" s="34"/>
      <c r="EN75" s="34"/>
      <c r="EO75" s="34"/>
      <c r="EP75" s="34"/>
      <c r="EQ75" s="34"/>
      <c r="ER75" s="34"/>
      <c r="ES75" s="34"/>
      <c r="ET75" s="34"/>
      <c r="EU75" s="82"/>
      <c r="EV75" s="34"/>
      <c r="EW75" s="34"/>
      <c r="EX75" s="34"/>
      <c r="EY75" s="34"/>
      <c r="EZ75" s="34"/>
      <c r="FA75" s="34"/>
      <c r="FB75" s="34"/>
      <c r="FC75" s="34"/>
      <c r="FD75" s="34"/>
      <c r="FE75" s="34"/>
      <c r="FF75" s="34"/>
      <c r="FG75" s="34"/>
      <c r="FH75" s="34"/>
      <c r="FI75" s="34"/>
      <c r="FJ75" s="34"/>
      <c r="FK75" s="34"/>
      <c r="FL75" s="34"/>
      <c r="FM75" s="34"/>
      <c r="FN75" s="34"/>
      <c r="FO75" s="34"/>
      <c r="FP75" s="34"/>
      <c r="FQ75" s="34"/>
      <c r="FR75" s="34"/>
      <c r="FS75" s="34"/>
      <c r="FT75" s="34"/>
      <c r="FU75" s="34"/>
      <c r="FV75" s="34"/>
      <c r="FW75" s="34"/>
      <c r="FX75" s="34"/>
      <c r="FY75" s="34"/>
      <c r="FZ75" s="34"/>
      <c r="GA75" s="34"/>
      <c r="GB75" s="34"/>
      <c r="GC75" s="34"/>
      <c r="GD75" s="34"/>
      <c r="GE75" s="34"/>
      <c r="GF75" s="34"/>
      <c r="GG75" s="34"/>
      <c r="GH75" s="34"/>
      <c r="GI75" s="34"/>
      <c r="GJ75" s="34"/>
      <c r="GK75" s="34"/>
      <c r="GL75" s="34"/>
      <c r="GM75" s="34"/>
      <c r="GN75" s="34"/>
      <c r="GO75" s="34"/>
      <c r="GP75" s="34"/>
      <c r="GQ75" s="34"/>
      <c r="GR75" s="34"/>
      <c r="GS75" s="34"/>
      <c r="GT75" s="34"/>
      <c r="GU75" s="34"/>
      <c r="GV75" s="34"/>
      <c r="GW75" s="34"/>
      <c r="GX75" s="34"/>
      <c r="GY75" s="34"/>
      <c r="GZ75" s="34"/>
      <c r="HA75" s="34"/>
      <c r="HB75" s="34"/>
      <c r="HC75" s="34"/>
      <c r="HD75" s="34"/>
      <c r="HE75" s="34"/>
      <c r="HF75" s="34"/>
      <c r="HG75" s="34"/>
      <c r="HH75" s="34"/>
      <c r="HI75" s="34"/>
      <c r="HJ75" s="34"/>
      <c r="HK75" s="34"/>
      <c r="HL75" s="34"/>
      <c r="HM75" s="34"/>
      <c r="HN75" s="34"/>
      <c r="HO75" s="34"/>
      <c r="HP75" s="34"/>
      <c r="HQ75" s="34"/>
      <c r="HR75" s="34"/>
      <c r="HS75" s="34"/>
      <c r="HT75" s="34"/>
      <c r="HU75" s="34"/>
      <c r="HV75" s="34"/>
      <c r="HW75" s="34"/>
      <c r="HX75" s="34"/>
      <c r="HY75" s="34"/>
      <c r="HZ75" s="34"/>
      <c r="IA75" s="34"/>
      <c r="IB75" s="34"/>
      <c r="IC75" s="34"/>
      <c r="ID75" s="34"/>
      <c r="IE75" s="34"/>
      <c r="IF75" s="34"/>
      <c r="IG75" s="34"/>
      <c r="IH75" s="34"/>
      <c r="II75" s="34"/>
      <c r="IJ75" s="34"/>
      <c r="IK75" s="34"/>
      <c r="IL75" s="34"/>
      <c r="IM75" s="34"/>
      <c r="IN75" s="34"/>
      <c r="IO75" s="34"/>
      <c r="IP75" s="34"/>
      <c r="IQ75" s="34"/>
      <c r="IR75" s="34"/>
      <c r="IS75" s="34"/>
      <c r="IT75" s="34"/>
      <c r="IU75" s="34"/>
      <c r="IV75" s="34"/>
      <c r="IW75" s="34"/>
      <c r="IX75" s="34"/>
      <c r="IY75" s="34"/>
      <c r="IZ75" s="34"/>
      <c r="JA75" s="34"/>
      <c r="JB75" s="34"/>
      <c r="JC75" s="34"/>
      <c r="JD75" s="34"/>
      <c r="JE75" s="34"/>
      <c r="JF75" s="34"/>
      <c r="JG75" s="34"/>
      <c r="JH75" s="34"/>
      <c r="JI75" s="34"/>
      <c r="JJ75" s="34"/>
      <c r="JK75" s="34"/>
      <c r="JL75" s="34"/>
      <c r="JM75" s="34"/>
      <c r="JN75" s="34"/>
      <c r="JO75" s="34"/>
      <c r="JP75" s="34"/>
      <c r="JQ75" s="34"/>
      <c r="JR75" s="34"/>
      <c r="JS75" s="34"/>
      <c r="JT75" s="34"/>
      <c r="JU75" s="34"/>
      <c r="JV75" s="34"/>
      <c r="JW75" s="34"/>
      <c r="JX75" s="34"/>
      <c r="JY75" s="34"/>
      <c r="JZ75" s="34"/>
      <c r="KA75" s="34"/>
      <c r="KB75" s="34"/>
      <c r="KC75" s="34"/>
      <c r="KD75" s="34"/>
      <c r="KE75" s="34"/>
      <c r="KF75" s="34"/>
      <c r="KG75" s="34"/>
      <c r="KH75" s="34"/>
      <c r="KI75" s="34"/>
      <c r="KJ75" s="34"/>
      <c r="KK75" s="34"/>
      <c r="KL75" s="34"/>
      <c r="KM75" s="34"/>
      <c r="KN75" s="34"/>
      <c r="KO75" s="34"/>
      <c r="KP75" s="34"/>
      <c r="KQ75" s="34"/>
      <c r="KR75" s="34"/>
      <c r="KS75" s="34"/>
      <c r="KT75" s="34"/>
      <c r="KU75" s="34"/>
      <c r="KV75" s="34"/>
      <c r="KW75" s="34"/>
      <c r="KX75" s="34"/>
      <c r="KY75" s="34"/>
    </row>
    <row r="76" spans="1:409" s="36" customFormat="1" ht="18.600000000000001" x14ac:dyDescent="0.25">
      <c r="A76" s="34" t="str">
        <f t="shared" ref="A76:A77" si="42">IF(ISERROR(VALUE(SUBSTITUTE(prevWBS,".",""))),"0.1",IF(ISERROR(FIND("`",SUBSTITUTE(prevWBS,".","`",1))),prevWBS&amp;".1",LEFT(prevWBS,FIND("`",SUBSTITUTE(prevWBS,".","`",1)))&amp;IF(ISERROR(FIND("`",SUBSTITUTE(prevWBS,".","`",2))),VALUE(RIGHT(prevWBS,LEN(prevWBS)-FIND("`",SUBSTITUTE(prevWBS,".","`",1))))+1,VALUE(MID(prevWBS,FIND("`",SUBSTITUTE(prevWBS,".","`",1))+1,(FIND("`",SUBSTITUTE(prevWBS,".","`",2))-FIND("`",SUBSTITUTE(prevWBS,".","`",1))-1)))+1)))</f>
        <v>2.7</v>
      </c>
      <c r="B76" s="35" t="s">
        <v>31</v>
      </c>
      <c r="C76" s="36" t="s">
        <v>34</v>
      </c>
      <c r="D76" s="37"/>
      <c r="E76" s="79">
        <v>45870</v>
      </c>
      <c r="F76" s="80">
        <f>IF(ISBLANK(E76)," - ",IF(G76=0,E76,E76+G76-1))</f>
        <v>45989</v>
      </c>
      <c r="G76" s="40">
        <v>120</v>
      </c>
      <c r="H76" s="41">
        <v>0.1</v>
      </c>
      <c r="I76" s="42">
        <f t="shared" ref="I76" si="43">IF(OR(F76=0,E76=0)," - ",NETWORKDAYS(E76,F76))</f>
        <v>86</v>
      </c>
      <c r="J76" s="43"/>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82"/>
      <c r="DF76" s="34"/>
      <c r="DG76" s="34"/>
      <c r="DH76" s="34"/>
      <c r="DI76" s="34"/>
      <c r="DJ76" s="34"/>
      <c r="DK76" s="34"/>
      <c r="DL76" s="34"/>
      <c r="DM76" s="34"/>
      <c r="DN76" s="34"/>
      <c r="DO76" s="34"/>
      <c r="DP76" s="34"/>
      <c r="DQ76" s="34"/>
      <c r="DR76" s="34"/>
      <c r="DS76" s="34"/>
      <c r="DT76" s="34"/>
      <c r="DU76" s="34"/>
      <c r="DV76" s="34"/>
      <c r="DW76" s="34"/>
      <c r="DX76" s="34"/>
      <c r="DY76" s="34"/>
      <c r="DZ76" s="82"/>
      <c r="EA76" s="34"/>
      <c r="EB76" s="34"/>
      <c r="EC76" s="34"/>
      <c r="ED76" s="34"/>
      <c r="EE76" s="34"/>
      <c r="EF76" s="34"/>
      <c r="EG76" s="34"/>
      <c r="EH76" s="34"/>
      <c r="EI76" s="34"/>
      <c r="EJ76" s="34"/>
      <c r="EK76" s="34"/>
      <c r="EL76" s="34"/>
      <c r="EM76" s="34"/>
      <c r="EN76" s="34"/>
      <c r="EO76" s="34"/>
      <c r="EP76" s="34"/>
      <c r="EQ76" s="34"/>
      <c r="ER76" s="34"/>
      <c r="ES76" s="34"/>
      <c r="ET76" s="34"/>
      <c r="EU76" s="82"/>
      <c r="EV76" s="34"/>
      <c r="EW76" s="34"/>
      <c r="EX76" s="34"/>
      <c r="EY76" s="34"/>
      <c r="EZ76" s="34"/>
      <c r="FA76" s="34"/>
      <c r="FB76" s="34"/>
      <c r="FC76" s="34"/>
      <c r="FD76" s="34"/>
      <c r="FE76" s="34"/>
      <c r="FF76" s="34"/>
      <c r="FG76" s="34"/>
      <c r="FH76" s="34"/>
      <c r="FI76" s="34"/>
      <c r="FJ76" s="34"/>
      <c r="FK76" s="34"/>
      <c r="FL76" s="34"/>
      <c r="FM76" s="34"/>
      <c r="FN76" s="34"/>
      <c r="FO76" s="34"/>
      <c r="FP76" s="34"/>
      <c r="FQ76" s="34"/>
      <c r="FR76" s="34"/>
      <c r="FS76" s="34"/>
      <c r="FT76" s="34"/>
      <c r="FU76" s="34"/>
      <c r="FV76" s="34"/>
      <c r="FW76" s="34"/>
      <c r="FX76" s="34"/>
      <c r="FY76" s="34"/>
      <c r="FZ76" s="34"/>
      <c r="GA76" s="34"/>
      <c r="GB76" s="34"/>
      <c r="GC76" s="34"/>
      <c r="GD76" s="34"/>
      <c r="GE76" s="34"/>
      <c r="GF76" s="34"/>
      <c r="GG76" s="34"/>
      <c r="GH76" s="34"/>
      <c r="GI76" s="34"/>
      <c r="GJ76" s="34"/>
      <c r="GK76" s="34"/>
      <c r="GL76" s="34"/>
      <c r="GM76" s="34"/>
      <c r="GN76" s="34"/>
      <c r="GO76" s="34"/>
      <c r="GP76" s="34"/>
      <c r="GQ76" s="34"/>
      <c r="GR76" s="34"/>
      <c r="GS76" s="34"/>
      <c r="GT76" s="34"/>
      <c r="GU76" s="34"/>
      <c r="GV76" s="34"/>
      <c r="GW76" s="34"/>
      <c r="GX76" s="34"/>
      <c r="GY76" s="34"/>
      <c r="GZ76" s="34"/>
      <c r="HA76" s="34"/>
      <c r="HB76" s="34"/>
      <c r="HC76" s="34"/>
      <c r="HD76" s="34"/>
      <c r="HE76" s="34"/>
      <c r="HF76" s="34"/>
      <c r="HG76" s="34"/>
      <c r="HH76" s="34"/>
      <c r="HI76" s="34"/>
      <c r="HJ76" s="34"/>
      <c r="HK76" s="34"/>
      <c r="HL76" s="34"/>
      <c r="HM76" s="34"/>
      <c r="HN76" s="34"/>
      <c r="HO76" s="34"/>
      <c r="HP76" s="34"/>
      <c r="HQ76" s="34"/>
      <c r="HR76" s="34"/>
      <c r="HS76" s="34"/>
      <c r="HT76" s="34"/>
      <c r="HU76" s="34"/>
      <c r="HV76" s="34"/>
      <c r="HW76" s="34"/>
      <c r="HX76" s="34"/>
      <c r="HY76" s="34"/>
      <c r="HZ76" s="34"/>
      <c r="IA76" s="34"/>
      <c r="IB76" s="34"/>
      <c r="IC76" s="34"/>
      <c r="ID76" s="34"/>
      <c r="IE76" s="34"/>
      <c r="IF76" s="34"/>
      <c r="IG76" s="34"/>
      <c r="IH76" s="34"/>
      <c r="II76" s="34"/>
      <c r="IJ76" s="34"/>
      <c r="IK76" s="34"/>
      <c r="IL76" s="34"/>
      <c r="IM76" s="34"/>
      <c r="IN76" s="34"/>
      <c r="IO76" s="34"/>
      <c r="IP76" s="34"/>
      <c r="IQ76" s="34"/>
      <c r="IR76" s="34"/>
      <c r="IS76" s="34"/>
      <c r="IT76" s="34"/>
      <c r="IU76" s="34"/>
      <c r="IV76" s="34"/>
      <c r="IW76" s="34"/>
      <c r="IX76" s="34"/>
      <c r="IY76" s="34"/>
      <c r="IZ76" s="34"/>
      <c r="JA76" s="34"/>
      <c r="JB76" s="34"/>
      <c r="JC76" s="34"/>
      <c r="JD76" s="34"/>
      <c r="JE76" s="34"/>
      <c r="JF76" s="34"/>
      <c r="JG76" s="34"/>
      <c r="JH76" s="34"/>
      <c r="JI76" s="34"/>
      <c r="JJ76" s="34"/>
      <c r="JK76" s="34"/>
      <c r="JL76" s="34"/>
      <c r="JM76" s="34"/>
      <c r="JN76" s="34"/>
      <c r="JO76" s="34"/>
      <c r="JP76" s="34"/>
      <c r="JQ76" s="34"/>
      <c r="JR76" s="34"/>
      <c r="JS76" s="34"/>
      <c r="JT76" s="34"/>
      <c r="JU76" s="34"/>
      <c r="JV76" s="34"/>
      <c r="JW76" s="34"/>
      <c r="JX76" s="34"/>
      <c r="JY76" s="34"/>
      <c r="JZ76" s="34"/>
      <c r="KA76" s="34"/>
      <c r="KB76" s="34"/>
      <c r="KC76" s="34"/>
      <c r="KD76" s="34"/>
      <c r="KE76" s="34"/>
      <c r="KF76" s="34"/>
      <c r="KG76" s="34"/>
      <c r="KH76" s="34"/>
      <c r="KI76" s="34"/>
      <c r="KJ76" s="34"/>
      <c r="KK76" s="34"/>
      <c r="KL76" s="34"/>
      <c r="KM76" s="34"/>
      <c r="KN76" s="34"/>
      <c r="KO76" s="34"/>
      <c r="KP76" s="34"/>
      <c r="KQ76" s="34"/>
      <c r="KR76" s="34"/>
      <c r="KS76" s="34"/>
      <c r="KT76" s="34"/>
      <c r="KU76" s="34"/>
      <c r="KV76" s="34"/>
      <c r="KW76" s="34"/>
      <c r="KX76" s="34"/>
      <c r="KY76" s="34"/>
      <c r="KZ76" s="34"/>
      <c r="LA76" s="34"/>
      <c r="LB76" s="34"/>
      <c r="LC76" s="34"/>
      <c r="LD76" s="34"/>
      <c r="LE76" s="34"/>
      <c r="LF76" s="34"/>
      <c r="LG76" s="34"/>
      <c r="LH76" s="34"/>
      <c r="LI76" s="34"/>
      <c r="LJ76" s="34"/>
      <c r="LK76" s="34"/>
      <c r="LL76" s="34"/>
      <c r="LM76" s="34"/>
      <c r="LN76" s="34"/>
      <c r="LO76" s="34"/>
      <c r="LP76" s="34"/>
      <c r="LQ76" s="34"/>
      <c r="LR76" s="34"/>
      <c r="LS76" s="34"/>
      <c r="LT76" s="34"/>
      <c r="LU76" s="34"/>
      <c r="LV76" s="34"/>
      <c r="LW76" s="34"/>
      <c r="LX76" s="34"/>
      <c r="LY76" s="34"/>
      <c r="LZ76" s="34"/>
      <c r="MA76" s="34"/>
      <c r="MB76" s="34"/>
      <c r="MC76" s="34"/>
      <c r="MD76" s="34"/>
      <c r="ME76" s="34"/>
      <c r="MF76" s="34"/>
      <c r="MG76" s="34"/>
      <c r="MH76" s="34"/>
      <c r="MI76" s="34"/>
      <c r="MJ76" s="34"/>
      <c r="MK76" s="34"/>
      <c r="ML76" s="34"/>
      <c r="MM76" s="34"/>
      <c r="MN76" s="34"/>
      <c r="MO76" s="34"/>
      <c r="MP76" s="34"/>
      <c r="MQ76" s="34"/>
      <c r="MR76" s="34"/>
      <c r="MS76" s="34"/>
      <c r="MT76" s="34"/>
      <c r="MU76" s="34"/>
      <c r="MV76" s="34"/>
      <c r="MW76" s="34"/>
      <c r="MX76" s="34"/>
      <c r="MY76" s="34"/>
      <c r="MZ76" s="34"/>
      <c r="NA76" s="34"/>
      <c r="NB76" s="34"/>
      <c r="NC76" s="34"/>
      <c r="ND76" s="34"/>
      <c r="NE76" s="34"/>
      <c r="NF76" s="34"/>
      <c r="NG76" s="34"/>
      <c r="NH76" s="34"/>
      <c r="NI76" s="34"/>
      <c r="NJ76" s="34"/>
      <c r="NK76" s="34"/>
      <c r="NL76" s="34"/>
      <c r="NM76" s="34"/>
      <c r="NN76" s="34"/>
      <c r="NO76" s="34"/>
      <c r="NP76" s="34"/>
      <c r="NQ76" s="34"/>
      <c r="NR76" s="34"/>
      <c r="NS76" s="34"/>
      <c r="NT76" s="34"/>
      <c r="NU76" s="34"/>
      <c r="NV76" s="34"/>
      <c r="NW76" s="34"/>
      <c r="NX76" s="34"/>
      <c r="NY76" s="34"/>
      <c r="NZ76" s="34"/>
      <c r="OA76" s="34"/>
      <c r="OB76" s="34"/>
      <c r="OC76" s="34"/>
      <c r="OD76" s="34"/>
      <c r="OE76" s="34"/>
      <c r="OF76" s="34"/>
      <c r="OG76" s="34"/>
      <c r="OH76" s="34"/>
      <c r="OI76" s="34"/>
      <c r="OJ76" s="34"/>
      <c r="OK76" s="34"/>
      <c r="OL76" s="34"/>
      <c r="OM76" s="34"/>
      <c r="ON76" s="34"/>
      <c r="OO76" s="34"/>
      <c r="OP76" s="34"/>
      <c r="OQ76" s="34"/>
      <c r="OR76" s="34"/>
      <c r="OS76" s="34"/>
    </row>
    <row r="77" spans="1:409" s="36" customFormat="1" ht="18.600000000000001" x14ac:dyDescent="0.25">
      <c r="A77" s="34" t="str">
        <f t="shared" si="42"/>
        <v>2.8</v>
      </c>
      <c r="B77" s="35" t="s">
        <v>32</v>
      </c>
      <c r="C77" s="36" t="s">
        <v>34</v>
      </c>
      <c r="D77" s="37"/>
      <c r="E77" s="79">
        <v>45901</v>
      </c>
      <c r="F77" s="80">
        <f>IF(ISBLANK(E77)," - ",IF(G77=0,E77,E77+G77-1))</f>
        <v>46020</v>
      </c>
      <c r="G77" s="40">
        <v>120</v>
      </c>
      <c r="H77" s="41">
        <v>0</v>
      </c>
      <c r="I77" s="42">
        <f>IF(OR(F77=0,E77=0)," - ",NETWORKDAYS(E77,F77))</f>
        <v>86</v>
      </c>
      <c r="J77" s="43"/>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82"/>
      <c r="DF77" s="34"/>
      <c r="DG77" s="34"/>
      <c r="DH77" s="34"/>
      <c r="DI77" s="34"/>
      <c r="DJ77" s="34"/>
      <c r="DK77" s="34"/>
      <c r="DL77" s="34"/>
      <c r="DM77" s="34"/>
      <c r="DN77" s="34"/>
      <c r="DO77" s="34"/>
      <c r="DP77" s="34"/>
      <c r="DQ77" s="34"/>
      <c r="DR77" s="34"/>
      <c r="DS77" s="34"/>
      <c r="DT77" s="34"/>
      <c r="DU77" s="34"/>
      <c r="DV77" s="34"/>
      <c r="DW77" s="34"/>
      <c r="DX77" s="34"/>
      <c r="DY77" s="34"/>
      <c r="DZ77" s="82"/>
      <c r="EA77" s="34"/>
      <c r="EB77" s="34"/>
      <c r="EC77" s="34"/>
      <c r="ED77" s="34"/>
      <c r="EE77" s="34"/>
      <c r="EF77" s="34"/>
      <c r="EG77" s="34"/>
      <c r="EH77" s="34"/>
      <c r="EI77" s="34"/>
      <c r="EJ77" s="34"/>
      <c r="EK77" s="34"/>
      <c r="EL77" s="34"/>
      <c r="EM77" s="34"/>
      <c r="EN77" s="34"/>
      <c r="EO77" s="34"/>
      <c r="EP77" s="34"/>
      <c r="EQ77" s="34"/>
      <c r="ER77" s="34"/>
      <c r="ES77" s="34"/>
      <c r="ET77" s="34"/>
      <c r="EU77" s="82"/>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34"/>
      <c r="GS77" s="34"/>
      <c r="GT77" s="34"/>
      <c r="GU77" s="34"/>
      <c r="GV77" s="34"/>
      <c r="GW77" s="34"/>
      <c r="GX77" s="34"/>
      <c r="GY77" s="34"/>
      <c r="GZ77" s="34"/>
      <c r="HA77" s="34"/>
      <c r="HB77" s="34"/>
      <c r="HC77" s="34"/>
      <c r="HD77" s="34"/>
      <c r="HE77" s="34"/>
      <c r="HF77" s="34"/>
      <c r="HG77" s="34"/>
      <c r="HH77" s="34"/>
      <c r="HI77" s="34"/>
      <c r="HJ77" s="34"/>
      <c r="HK77" s="34"/>
      <c r="HL77" s="34"/>
      <c r="HM77" s="34"/>
      <c r="HN77" s="34"/>
      <c r="HO77" s="34"/>
      <c r="HP77" s="34"/>
      <c r="HQ77" s="34"/>
      <c r="HR77" s="34"/>
      <c r="HS77" s="34"/>
      <c r="HT77" s="34"/>
      <c r="HU77" s="34"/>
      <c r="HV77" s="34"/>
      <c r="HW77" s="34"/>
      <c r="HX77" s="34"/>
      <c r="HY77" s="34"/>
      <c r="HZ77" s="34"/>
      <c r="IA77" s="34"/>
      <c r="IB77" s="34"/>
      <c r="IC77" s="34"/>
      <c r="ID77" s="34"/>
      <c r="IE77" s="34"/>
      <c r="IF77" s="34"/>
      <c r="IG77" s="34"/>
      <c r="IH77" s="34"/>
      <c r="II77" s="34"/>
      <c r="IJ77" s="34"/>
      <c r="IK77" s="34"/>
      <c r="IL77" s="34"/>
      <c r="IM77" s="34"/>
      <c r="IN77" s="34"/>
      <c r="IO77" s="34"/>
      <c r="IP77" s="34"/>
      <c r="IQ77" s="34"/>
      <c r="IR77" s="34"/>
      <c r="IS77" s="34"/>
      <c r="IT77" s="34"/>
      <c r="IU77" s="34"/>
      <c r="IV77" s="34"/>
      <c r="IW77" s="34"/>
      <c r="IX77" s="34"/>
      <c r="IY77" s="34"/>
      <c r="IZ77" s="34"/>
      <c r="JA77" s="34"/>
      <c r="JB77" s="34"/>
      <c r="JC77" s="34"/>
      <c r="JD77" s="34"/>
      <c r="JE77" s="34"/>
      <c r="JF77" s="34"/>
      <c r="JG77" s="34"/>
      <c r="JH77" s="34"/>
      <c r="JI77" s="34"/>
      <c r="JJ77" s="34"/>
      <c r="JK77" s="34"/>
      <c r="JL77" s="34"/>
      <c r="JM77" s="34"/>
      <c r="JN77" s="34"/>
      <c r="JO77" s="34"/>
      <c r="JP77" s="34"/>
      <c r="JQ77" s="34"/>
      <c r="JR77" s="34"/>
      <c r="JS77" s="34"/>
      <c r="JT77" s="34"/>
      <c r="JU77" s="34"/>
      <c r="JV77" s="34"/>
      <c r="JW77" s="34"/>
      <c r="JX77" s="34"/>
      <c r="JY77" s="34"/>
      <c r="JZ77" s="34"/>
      <c r="KA77" s="34"/>
      <c r="KB77" s="34"/>
      <c r="KC77" s="34"/>
      <c r="KD77" s="34"/>
      <c r="KE77" s="34"/>
      <c r="KF77" s="34"/>
      <c r="KG77" s="34"/>
      <c r="KH77" s="34"/>
      <c r="KI77" s="34"/>
      <c r="KJ77" s="34"/>
      <c r="KK77" s="34"/>
      <c r="KL77" s="34"/>
      <c r="KM77" s="34"/>
      <c r="KN77" s="34"/>
      <c r="KO77" s="34"/>
      <c r="KP77" s="34"/>
      <c r="KQ77" s="34"/>
      <c r="KR77" s="34"/>
      <c r="KS77" s="34"/>
      <c r="KT77" s="34"/>
      <c r="KU77" s="34"/>
      <c r="KV77" s="34"/>
      <c r="KW77" s="34"/>
      <c r="KX77" s="34"/>
      <c r="KY77" s="34"/>
      <c r="KZ77" s="34"/>
      <c r="LA77" s="34"/>
      <c r="LB77" s="34"/>
      <c r="LC77" s="34"/>
      <c r="LD77" s="34"/>
      <c r="LE77" s="34"/>
      <c r="LF77" s="34"/>
      <c r="LG77" s="34"/>
      <c r="LH77" s="34"/>
      <c r="LI77" s="34"/>
      <c r="LJ77" s="34"/>
      <c r="LK77" s="34"/>
      <c r="LL77" s="34"/>
      <c r="LM77" s="34"/>
      <c r="LN77" s="34"/>
      <c r="LO77" s="34"/>
      <c r="LP77" s="34"/>
      <c r="LQ77" s="34"/>
      <c r="LR77" s="34"/>
      <c r="LS77" s="34"/>
      <c r="LT77" s="34"/>
      <c r="LU77" s="34"/>
      <c r="LV77" s="34"/>
      <c r="LW77" s="34"/>
      <c r="LX77" s="34"/>
      <c r="LY77" s="34"/>
      <c r="LZ77" s="34"/>
      <c r="MA77" s="34"/>
      <c r="MB77" s="34"/>
      <c r="MC77" s="34"/>
      <c r="MD77" s="34"/>
      <c r="ME77" s="34"/>
      <c r="MF77" s="34"/>
      <c r="MG77" s="34"/>
      <c r="MH77" s="34"/>
      <c r="MI77" s="34"/>
      <c r="MJ77" s="34"/>
      <c r="MK77" s="34"/>
      <c r="ML77" s="34"/>
      <c r="MM77" s="34"/>
      <c r="MN77" s="34"/>
      <c r="MO77" s="34"/>
      <c r="MP77" s="34"/>
      <c r="MQ77" s="34"/>
      <c r="MR77" s="34"/>
      <c r="MS77" s="34"/>
      <c r="MT77" s="34"/>
      <c r="MU77" s="34"/>
      <c r="MV77" s="34"/>
      <c r="MW77" s="34"/>
      <c r="MX77" s="34"/>
      <c r="MY77" s="34"/>
      <c r="MZ77" s="34"/>
      <c r="NA77" s="34"/>
      <c r="NB77" s="34"/>
      <c r="NC77" s="34"/>
      <c r="ND77" s="34"/>
      <c r="NE77" s="34"/>
      <c r="NF77" s="34"/>
      <c r="NG77" s="34"/>
      <c r="NH77" s="34"/>
      <c r="NI77" s="34"/>
      <c r="NJ77" s="34"/>
      <c r="NK77" s="34"/>
      <c r="NL77" s="34"/>
      <c r="NM77" s="34"/>
      <c r="NN77" s="34"/>
      <c r="NO77" s="34"/>
      <c r="NP77" s="34"/>
      <c r="NQ77" s="34"/>
      <c r="NR77" s="34"/>
      <c r="NS77" s="34"/>
      <c r="NT77" s="34"/>
      <c r="NU77" s="34"/>
      <c r="NV77" s="34"/>
      <c r="NW77" s="34"/>
      <c r="NX77" s="34"/>
      <c r="NY77" s="34"/>
      <c r="NZ77" s="34"/>
      <c r="OA77" s="34"/>
      <c r="OB77" s="34"/>
      <c r="OC77" s="34"/>
      <c r="OD77" s="34"/>
      <c r="OE77" s="34"/>
      <c r="OF77" s="34"/>
      <c r="OG77" s="34"/>
      <c r="OH77" s="34"/>
      <c r="OI77" s="34"/>
      <c r="OJ77" s="34"/>
      <c r="OK77" s="34"/>
      <c r="OL77" s="34"/>
      <c r="OM77" s="34"/>
      <c r="ON77" s="34"/>
      <c r="OO77" s="34"/>
      <c r="OP77" s="34"/>
      <c r="OQ77" s="34"/>
      <c r="OR77" s="34"/>
      <c r="OS77" s="34"/>
    </row>
    <row r="78" spans="1:409" s="33" customFormat="1" ht="18.600000000000001" x14ac:dyDescent="0.25">
      <c r="A78" s="45" t="str">
        <f>IF(ISERROR(VALUE(SUBSTITUTE(prevWBS,".",""))),"1",IF(ISERROR(FIND("`",SUBSTITUTE(prevWBS,".","`",1))),TEXT(VALUE(prevWBS)+1,"#"),TEXT(VALUE(LEFT(prevWBS,FIND("`",SUBSTITUTE(prevWBS,".","`",1))-1))+1,"#")))</f>
        <v>3</v>
      </c>
      <c r="B78" s="46" t="s">
        <v>22</v>
      </c>
      <c r="D78" s="47"/>
      <c r="E78" s="81"/>
      <c r="F78" s="81" t="str">
        <f t="shared" si="16"/>
        <v xml:space="preserve"> - </v>
      </c>
      <c r="G78" s="48"/>
      <c r="H78" s="49"/>
      <c r="I78" s="50" t="str">
        <f t="shared" si="15"/>
        <v xml:space="preserve"> - </v>
      </c>
      <c r="J78" s="51"/>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82"/>
      <c r="DF78" s="34"/>
      <c r="DG78" s="34"/>
      <c r="DH78" s="34"/>
      <c r="DI78" s="34"/>
      <c r="DJ78" s="34"/>
      <c r="DK78" s="34"/>
      <c r="DL78" s="34"/>
      <c r="DM78" s="34"/>
      <c r="DN78" s="34"/>
      <c r="DO78" s="34"/>
      <c r="DP78" s="34"/>
      <c r="DQ78" s="34"/>
      <c r="DR78" s="34"/>
      <c r="DS78" s="34"/>
      <c r="DT78" s="34"/>
      <c r="DU78" s="34"/>
      <c r="DV78" s="34"/>
      <c r="DW78" s="34"/>
      <c r="DX78" s="34"/>
      <c r="DY78" s="34"/>
      <c r="DZ78" s="82"/>
      <c r="EA78" s="34"/>
      <c r="EB78" s="34"/>
      <c r="EC78" s="34"/>
      <c r="ED78" s="34"/>
      <c r="EE78" s="34"/>
      <c r="EF78" s="34"/>
      <c r="EG78" s="34"/>
      <c r="EH78" s="34"/>
      <c r="EI78" s="34"/>
      <c r="EJ78" s="34"/>
      <c r="EK78" s="34"/>
      <c r="EL78" s="34"/>
      <c r="EM78" s="34"/>
      <c r="EN78" s="34"/>
      <c r="EO78" s="34"/>
      <c r="EP78" s="34"/>
      <c r="EQ78" s="34"/>
      <c r="ER78" s="34"/>
      <c r="ES78" s="34"/>
      <c r="ET78" s="34"/>
      <c r="EU78" s="82"/>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34"/>
      <c r="GS78" s="34"/>
      <c r="GT78" s="34"/>
      <c r="GU78" s="34"/>
      <c r="GV78" s="34"/>
      <c r="GW78" s="34"/>
      <c r="GX78" s="34"/>
      <c r="GY78" s="34"/>
      <c r="GZ78" s="34"/>
      <c r="HA78" s="34"/>
      <c r="HB78" s="34"/>
      <c r="HC78" s="34"/>
      <c r="HD78" s="34"/>
      <c r="HE78" s="34"/>
      <c r="HF78" s="34"/>
      <c r="HG78" s="34"/>
      <c r="HH78" s="34"/>
      <c r="HI78" s="34"/>
      <c r="HJ78" s="34"/>
      <c r="HK78" s="34"/>
      <c r="HL78" s="34"/>
      <c r="HM78" s="34"/>
      <c r="HN78" s="34"/>
      <c r="HO78" s="34"/>
      <c r="HP78" s="34"/>
      <c r="HQ78" s="34"/>
      <c r="HR78" s="34"/>
      <c r="HS78" s="34"/>
      <c r="HT78" s="34"/>
      <c r="HU78" s="34"/>
      <c r="HV78" s="34"/>
      <c r="HW78" s="34"/>
      <c r="HX78" s="34"/>
      <c r="HY78" s="34"/>
      <c r="HZ78" s="34"/>
      <c r="IA78" s="34"/>
      <c r="IB78" s="34"/>
      <c r="IC78" s="34"/>
      <c r="ID78" s="34"/>
      <c r="IE78" s="34"/>
      <c r="IF78" s="34"/>
      <c r="IG78" s="34"/>
      <c r="IH78" s="34"/>
      <c r="II78" s="34"/>
      <c r="IJ78" s="34"/>
      <c r="IK78" s="34"/>
      <c r="IL78" s="34"/>
      <c r="IM78" s="34"/>
      <c r="IN78" s="34"/>
      <c r="IO78" s="34"/>
      <c r="IP78" s="34"/>
      <c r="IQ78" s="34"/>
      <c r="IR78" s="34"/>
      <c r="IS78" s="34"/>
      <c r="IT78" s="34"/>
      <c r="IU78" s="34"/>
      <c r="IV78" s="34"/>
      <c r="IW78" s="34"/>
      <c r="IX78" s="34"/>
      <c r="IY78" s="34"/>
      <c r="IZ78" s="34"/>
      <c r="JA78" s="34"/>
      <c r="JB78" s="34"/>
      <c r="JC78" s="34"/>
      <c r="JD78" s="34"/>
      <c r="JE78" s="34"/>
      <c r="JF78" s="34"/>
      <c r="JG78" s="34"/>
      <c r="JH78" s="34"/>
      <c r="JI78" s="34"/>
      <c r="JJ78" s="34"/>
      <c r="JK78" s="34"/>
      <c r="JL78" s="34"/>
      <c r="JM78" s="34"/>
      <c r="JN78" s="34"/>
      <c r="JO78" s="34"/>
      <c r="JP78" s="34"/>
      <c r="JQ78" s="34"/>
      <c r="JR78" s="34"/>
      <c r="JS78" s="34"/>
      <c r="JT78" s="34"/>
      <c r="JU78" s="34"/>
      <c r="JV78" s="34"/>
      <c r="JW78" s="34"/>
      <c r="JX78" s="34"/>
      <c r="JY78" s="34"/>
      <c r="JZ78" s="34"/>
      <c r="KA78" s="34"/>
      <c r="KB78" s="34"/>
      <c r="KC78" s="34"/>
      <c r="KD78" s="34"/>
      <c r="KE78" s="34"/>
      <c r="KF78" s="34"/>
      <c r="KG78" s="34"/>
      <c r="KH78" s="34"/>
      <c r="KI78" s="34"/>
      <c r="KJ78" s="34"/>
      <c r="KK78" s="34"/>
      <c r="KL78" s="34"/>
      <c r="KM78" s="34"/>
      <c r="KN78" s="34"/>
      <c r="KO78" s="34"/>
      <c r="KP78" s="34"/>
      <c r="KQ78" s="34"/>
      <c r="KR78" s="34"/>
      <c r="KS78" s="34"/>
      <c r="KT78" s="34"/>
      <c r="KU78" s="34"/>
      <c r="KV78" s="34"/>
      <c r="KW78" s="34"/>
      <c r="KX78" s="34"/>
      <c r="KY78" s="34"/>
    </row>
    <row r="79" spans="1:409" s="36" customFormat="1" ht="18.600000000000001" x14ac:dyDescent="0.25">
      <c r="A79" s="34" t="str">
        <f t="shared" ref="A79:A85" si="44">IF(ISERROR(VALUE(SUBSTITUTE(prevWBS,".",""))),"0.1",IF(ISERROR(FIND("`",SUBSTITUTE(prevWBS,".","`",1))),prevWBS&amp;".1",LEFT(prevWBS,FIND("`",SUBSTITUTE(prevWBS,".","`",1)))&amp;IF(ISERROR(FIND("`",SUBSTITUTE(prevWBS,".","`",2))),VALUE(RIGHT(prevWBS,LEN(prevWBS)-FIND("`",SUBSTITUTE(prevWBS,".","`",1))))+1,VALUE(MID(prevWBS,FIND("`",SUBSTITUTE(prevWBS,".","`",1))+1,(FIND("`",SUBSTITUTE(prevWBS,".","`",2))-FIND("`",SUBSTITUTE(prevWBS,".","`",1))-1)))+1)))</f>
        <v>3.1</v>
      </c>
      <c r="B79" s="35" t="s">
        <v>29</v>
      </c>
      <c r="C79" s="36" t="str">
        <f>C14</f>
        <v>Nippn/Tomas</v>
      </c>
      <c r="D79" s="37"/>
      <c r="E79" s="79">
        <v>45722</v>
      </c>
      <c r="F79" s="80">
        <f t="shared" ref="F79" si="45">IF(ISBLANK(E79)," - ",IF(G79=0,E79,E79+G79-1))</f>
        <v>45821</v>
      </c>
      <c r="G79" s="40">
        <v>100</v>
      </c>
      <c r="H79" s="41">
        <v>1</v>
      </c>
      <c r="I79" s="42">
        <f t="shared" si="15"/>
        <v>72</v>
      </c>
      <c r="J79" s="43"/>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82"/>
      <c r="DF79" s="34"/>
      <c r="DG79" s="34"/>
      <c r="DH79" s="34"/>
      <c r="DI79" s="34"/>
      <c r="DJ79" s="34"/>
      <c r="DK79" s="34"/>
      <c r="DL79" s="34"/>
      <c r="DM79" s="34"/>
      <c r="DN79" s="34"/>
      <c r="DO79" s="34"/>
      <c r="DP79" s="34"/>
      <c r="DQ79" s="34"/>
      <c r="DR79" s="34"/>
      <c r="DS79" s="34"/>
      <c r="DT79" s="34"/>
      <c r="DU79" s="34"/>
      <c r="DV79" s="34"/>
      <c r="DW79" s="34"/>
      <c r="DX79" s="34"/>
      <c r="DY79" s="34"/>
      <c r="DZ79" s="82"/>
      <c r="EA79" s="34"/>
      <c r="EB79" s="34"/>
      <c r="EC79" s="34"/>
      <c r="ED79" s="34"/>
      <c r="EE79" s="34"/>
      <c r="EF79" s="34"/>
      <c r="EG79" s="34"/>
      <c r="EH79" s="34"/>
      <c r="EI79" s="34"/>
      <c r="EJ79" s="34"/>
      <c r="EK79" s="34"/>
      <c r="EL79" s="34"/>
      <c r="EM79" s="34"/>
      <c r="EN79" s="34"/>
      <c r="EO79" s="34"/>
      <c r="EP79" s="34"/>
      <c r="EQ79" s="34"/>
      <c r="ER79" s="34"/>
      <c r="ES79" s="34"/>
      <c r="ET79" s="34"/>
      <c r="EU79" s="82"/>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34"/>
      <c r="GS79" s="34"/>
      <c r="GT79" s="34"/>
      <c r="GU79" s="34"/>
      <c r="GV79" s="34"/>
      <c r="GW79" s="34"/>
      <c r="GX79" s="34"/>
      <c r="GY79" s="34"/>
      <c r="GZ79" s="34"/>
      <c r="HA79" s="34"/>
      <c r="HB79" s="34"/>
      <c r="HC79" s="34"/>
      <c r="HD79" s="34"/>
      <c r="HE79" s="34"/>
      <c r="HF79" s="34"/>
      <c r="HG79" s="34"/>
      <c r="HH79" s="34"/>
      <c r="HI79" s="34"/>
      <c r="HJ79" s="34"/>
      <c r="HK79" s="34"/>
      <c r="HL79" s="34"/>
      <c r="HM79" s="34"/>
      <c r="HN79" s="34"/>
      <c r="HO79" s="34"/>
      <c r="HP79" s="34"/>
      <c r="HQ79" s="34"/>
      <c r="HR79" s="34"/>
      <c r="HS79" s="34"/>
      <c r="HT79" s="34"/>
      <c r="HU79" s="34"/>
      <c r="HV79" s="34"/>
      <c r="HW79" s="34"/>
      <c r="HX79" s="34"/>
      <c r="HY79" s="34"/>
      <c r="HZ79" s="34"/>
      <c r="IA79" s="34"/>
      <c r="IB79" s="34"/>
      <c r="IC79" s="34"/>
      <c r="ID79" s="34"/>
      <c r="IE79" s="34"/>
      <c r="IF79" s="34"/>
      <c r="IG79" s="34"/>
      <c r="IH79" s="34"/>
      <c r="II79" s="34"/>
      <c r="IJ79" s="34"/>
      <c r="IK79" s="34"/>
      <c r="IL79" s="34"/>
      <c r="IM79" s="34"/>
      <c r="IN79" s="34"/>
      <c r="IO79" s="34"/>
      <c r="IP79" s="34"/>
      <c r="IQ79" s="34"/>
      <c r="IR79" s="34"/>
      <c r="IS79" s="34"/>
      <c r="IT79" s="34"/>
      <c r="IU79" s="34"/>
      <c r="IV79" s="34"/>
      <c r="IW79" s="34"/>
      <c r="IX79" s="34"/>
      <c r="IY79" s="34"/>
      <c r="IZ79" s="34"/>
      <c r="JA79" s="34"/>
      <c r="JB79" s="34"/>
      <c r="JC79" s="34"/>
      <c r="JD79" s="34"/>
      <c r="JE79" s="34"/>
      <c r="JF79" s="34"/>
      <c r="JG79" s="34"/>
      <c r="JH79" s="34"/>
      <c r="JI79" s="34"/>
      <c r="JJ79" s="34"/>
      <c r="JK79" s="34"/>
      <c r="JL79" s="34"/>
      <c r="JM79" s="34"/>
      <c r="JN79" s="34"/>
      <c r="JO79" s="34"/>
      <c r="JP79" s="34"/>
      <c r="JQ79" s="34"/>
      <c r="JR79" s="34"/>
      <c r="JS79" s="34"/>
      <c r="JT79" s="34"/>
      <c r="JU79" s="34"/>
      <c r="JV79" s="34"/>
      <c r="JW79" s="34"/>
      <c r="JX79" s="34"/>
      <c r="JY79" s="34"/>
      <c r="JZ79" s="34"/>
      <c r="KA79" s="34"/>
      <c r="KB79" s="34"/>
      <c r="KC79" s="34"/>
      <c r="KD79" s="34"/>
      <c r="KE79" s="34"/>
      <c r="KF79" s="34"/>
      <c r="KG79" s="34"/>
      <c r="KH79" s="34"/>
      <c r="KI79" s="34"/>
      <c r="KJ79" s="34"/>
      <c r="KK79" s="34"/>
      <c r="KL79" s="34"/>
      <c r="KM79" s="34"/>
      <c r="KN79" s="34"/>
      <c r="KO79" s="34"/>
      <c r="KP79" s="34"/>
      <c r="KQ79" s="34"/>
      <c r="KR79" s="34"/>
      <c r="KS79" s="34"/>
      <c r="KT79" s="34"/>
      <c r="KU79" s="34"/>
      <c r="KV79" s="34"/>
      <c r="KW79" s="34"/>
      <c r="KX79" s="34"/>
      <c r="KY79" s="34"/>
    </row>
    <row r="80" spans="1:409" s="36" customFormat="1" ht="18.600000000000001" x14ac:dyDescent="0.25">
      <c r="A80" s="34" t="str">
        <f t="shared" si="44"/>
        <v>3.2</v>
      </c>
      <c r="B80" s="35" t="s">
        <v>30</v>
      </c>
      <c r="C80" s="36" t="s">
        <v>34</v>
      </c>
      <c r="D80" s="37"/>
      <c r="E80" s="79">
        <v>45736</v>
      </c>
      <c r="F80" s="80">
        <f>IF(ISBLANK(E80)," - ",IF(G80=0,E80,E80+G80-1))</f>
        <v>45820</v>
      </c>
      <c r="G80" s="40">
        <v>85</v>
      </c>
      <c r="H80" s="41">
        <v>1</v>
      </c>
      <c r="I80" s="42">
        <f t="shared" si="15"/>
        <v>61</v>
      </c>
      <c r="J80" s="43"/>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82"/>
      <c r="DF80" s="34"/>
      <c r="DG80" s="34"/>
      <c r="DH80" s="34"/>
      <c r="DI80" s="34"/>
      <c r="DJ80" s="34"/>
      <c r="DK80" s="34"/>
      <c r="DL80" s="34"/>
      <c r="DM80" s="34"/>
      <c r="DN80" s="34"/>
      <c r="DO80" s="34"/>
      <c r="DP80" s="34"/>
      <c r="DQ80" s="34"/>
      <c r="DR80" s="34"/>
      <c r="DS80" s="34"/>
      <c r="DT80" s="34"/>
      <c r="DU80" s="34"/>
      <c r="DV80" s="34"/>
      <c r="DW80" s="34"/>
      <c r="DX80" s="34"/>
      <c r="DY80" s="34"/>
      <c r="DZ80" s="82"/>
      <c r="EA80" s="34"/>
      <c r="EB80" s="34"/>
      <c r="EC80" s="34"/>
      <c r="ED80" s="34"/>
      <c r="EE80" s="34"/>
      <c r="EF80" s="34"/>
      <c r="EG80" s="34"/>
      <c r="EH80" s="34"/>
      <c r="EI80" s="34"/>
      <c r="EJ80" s="34"/>
      <c r="EK80" s="34"/>
      <c r="EL80" s="34"/>
      <c r="EM80" s="34"/>
      <c r="EN80" s="34"/>
      <c r="EO80" s="34"/>
      <c r="EP80" s="34"/>
      <c r="EQ80" s="34"/>
      <c r="ER80" s="34"/>
      <c r="ES80" s="34"/>
      <c r="ET80" s="34"/>
      <c r="EU80" s="82"/>
      <c r="EV80" s="34"/>
      <c r="EW80" s="34"/>
      <c r="EX80" s="34"/>
      <c r="EY80" s="34"/>
      <c r="EZ80" s="34"/>
      <c r="FA80" s="34"/>
      <c r="FB80" s="34"/>
      <c r="FC80" s="34"/>
      <c r="FD80" s="34"/>
      <c r="FE80" s="34"/>
      <c r="FF80" s="34"/>
      <c r="FG80" s="34"/>
      <c r="FH80" s="34"/>
      <c r="FI80" s="34"/>
      <c r="FJ80" s="34"/>
      <c r="FK80" s="34"/>
      <c r="FL80" s="34"/>
      <c r="FM80" s="34"/>
      <c r="FN80" s="34"/>
      <c r="FO80" s="34"/>
      <c r="FP80" s="34"/>
      <c r="FQ80" s="34"/>
      <c r="FR80" s="34"/>
      <c r="FS80" s="34"/>
      <c r="FT80" s="34"/>
      <c r="FU80" s="34"/>
      <c r="FV80" s="34"/>
      <c r="FW80" s="34"/>
      <c r="FX80" s="34"/>
      <c r="FY80" s="34"/>
      <c r="FZ80" s="34"/>
      <c r="GA80" s="34"/>
      <c r="GB80" s="34"/>
      <c r="GC80" s="34"/>
      <c r="GD80" s="34"/>
      <c r="GE80" s="34"/>
      <c r="GF80" s="34"/>
      <c r="GG80" s="34"/>
      <c r="GH80" s="34"/>
      <c r="GI80" s="34"/>
      <c r="GJ80" s="34"/>
      <c r="GK80" s="34"/>
      <c r="GL80" s="34"/>
      <c r="GM80" s="34"/>
      <c r="GN80" s="34"/>
      <c r="GO80" s="34"/>
      <c r="GP80" s="34"/>
      <c r="GQ80" s="34"/>
      <c r="GR80" s="34"/>
      <c r="GS80" s="34"/>
      <c r="GT80" s="34"/>
      <c r="GU80" s="34"/>
      <c r="GV80" s="34"/>
      <c r="GW80" s="34"/>
      <c r="GX80" s="34"/>
      <c r="GY80" s="34"/>
      <c r="GZ80" s="34"/>
      <c r="HA80" s="34"/>
      <c r="HB80" s="34"/>
      <c r="HC80" s="34"/>
      <c r="HD80" s="34"/>
      <c r="HE80" s="34"/>
      <c r="HF80" s="34"/>
      <c r="HG80" s="34"/>
      <c r="HH80" s="34"/>
      <c r="HI80" s="34"/>
      <c r="HJ80" s="34"/>
      <c r="HK80" s="34"/>
      <c r="HL80" s="34"/>
      <c r="HM80" s="34"/>
      <c r="HN80" s="34"/>
      <c r="HO80" s="34"/>
      <c r="HP80" s="34"/>
      <c r="HQ80" s="34"/>
      <c r="HR80" s="34"/>
      <c r="HS80" s="34"/>
      <c r="HT80" s="34"/>
      <c r="HU80" s="34"/>
      <c r="HV80" s="34"/>
      <c r="HW80" s="34"/>
      <c r="HX80" s="34"/>
      <c r="HY80" s="34"/>
      <c r="HZ80" s="34"/>
      <c r="IA80" s="34"/>
      <c r="IB80" s="34"/>
      <c r="IC80" s="34"/>
      <c r="ID80" s="34"/>
      <c r="IE80" s="34"/>
      <c r="IF80" s="34"/>
      <c r="IG80" s="34"/>
      <c r="IH80" s="34"/>
      <c r="II80" s="34"/>
      <c r="IJ80" s="34"/>
      <c r="IK80" s="34"/>
      <c r="IL80" s="34"/>
      <c r="IM80" s="34"/>
      <c r="IN80" s="34"/>
      <c r="IO80" s="34"/>
      <c r="IP80" s="34"/>
      <c r="IQ80" s="34"/>
      <c r="IR80" s="34"/>
      <c r="IS80" s="34"/>
      <c r="IT80" s="34"/>
      <c r="IU80" s="34"/>
      <c r="IV80" s="34"/>
      <c r="IW80" s="34"/>
      <c r="IX80" s="34"/>
      <c r="IY80" s="34"/>
      <c r="IZ80" s="34"/>
      <c r="JA80" s="34"/>
      <c r="JB80" s="34"/>
      <c r="JC80" s="34"/>
      <c r="JD80" s="34"/>
      <c r="JE80" s="34"/>
      <c r="JF80" s="34"/>
      <c r="JG80" s="34"/>
      <c r="JH80" s="34"/>
      <c r="JI80" s="34"/>
      <c r="JJ80" s="34"/>
      <c r="JK80" s="34"/>
      <c r="JL80" s="34"/>
      <c r="JM80" s="34"/>
      <c r="JN80" s="34"/>
      <c r="JO80" s="34"/>
      <c r="JP80" s="34"/>
      <c r="JQ80" s="34"/>
      <c r="JR80" s="34"/>
      <c r="JS80" s="34"/>
      <c r="JT80" s="34"/>
      <c r="JU80" s="34"/>
      <c r="JV80" s="34"/>
      <c r="JW80" s="34"/>
      <c r="JX80" s="34"/>
      <c r="JY80" s="34"/>
      <c r="JZ80" s="34"/>
      <c r="KA80" s="34"/>
      <c r="KB80" s="34"/>
      <c r="KC80" s="34"/>
      <c r="KD80" s="34"/>
      <c r="KE80" s="34"/>
      <c r="KF80" s="34"/>
      <c r="KG80" s="34"/>
      <c r="KH80" s="34"/>
      <c r="KI80" s="34"/>
      <c r="KJ80" s="34"/>
      <c r="KK80" s="34"/>
      <c r="KL80" s="34"/>
      <c r="KM80" s="34"/>
      <c r="KN80" s="34"/>
      <c r="KO80" s="34"/>
      <c r="KP80" s="34"/>
      <c r="KQ80" s="34"/>
      <c r="KR80" s="34"/>
      <c r="KS80" s="34"/>
      <c r="KT80" s="34"/>
      <c r="KU80" s="34"/>
      <c r="KV80" s="34"/>
      <c r="KW80" s="34"/>
      <c r="KX80" s="34"/>
      <c r="KY80" s="34"/>
    </row>
    <row r="81" spans="1:311" s="36" customFormat="1" ht="18.600000000000001" x14ac:dyDescent="0.25">
      <c r="A81" s="34" t="str">
        <f t="shared" si="44"/>
        <v>3.3</v>
      </c>
      <c r="B81" s="35" t="s">
        <v>33</v>
      </c>
      <c r="C81" s="36" t="str">
        <f>C16</f>
        <v>Tomas</v>
      </c>
      <c r="D81" s="37"/>
      <c r="E81" s="79">
        <v>45797</v>
      </c>
      <c r="F81" s="80">
        <f>IF(ISBLANK(E81)," - ",IF(G81=0,E81,E81+G81-1))</f>
        <v>45881</v>
      </c>
      <c r="G81" s="40">
        <v>85</v>
      </c>
      <c r="H81" s="41">
        <v>0.95</v>
      </c>
      <c r="I81" s="42">
        <f t="shared" si="15"/>
        <v>61</v>
      </c>
      <c r="J81" s="43"/>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82"/>
      <c r="DF81" s="34"/>
      <c r="DG81" s="34"/>
      <c r="DH81" s="34"/>
      <c r="DI81" s="34"/>
      <c r="DJ81" s="34"/>
      <c r="DK81" s="34"/>
      <c r="DL81" s="34"/>
      <c r="DM81" s="34"/>
      <c r="DN81" s="34"/>
      <c r="DO81" s="34"/>
      <c r="DP81" s="34"/>
      <c r="DQ81" s="34"/>
      <c r="DR81" s="34"/>
      <c r="DS81" s="34"/>
      <c r="DT81" s="34"/>
      <c r="DU81" s="34"/>
      <c r="DV81" s="34"/>
      <c r="DW81" s="34"/>
      <c r="DX81" s="34"/>
      <c r="DY81" s="34"/>
      <c r="DZ81" s="82"/>
      <c r="EA81" s="34"/>
      <c r="EB81" s="34"/>
      <c r="EC81" s="34"/>
      <c r="ED81" s="34"/>
      <c r="EE81" s="34"/>
      <c r="EF81" s="34"/>
      <c r="EG81" s="34"/>
      <c r="EH81" s="34"/>
      <c r="EI81" s="34"/>
      <c r="EJ81" s="34"/>
      <c r="EK81" s="34"/>
      <c r="EL81" s="34"/>
      <c r="EM81" s="34"/>
      <c r="EN81" s="34"/>
      <c r="EO81" s="34"/>
      <c r="EP81" s="34"/>
      <c r="EQ81" s="34"/>
      <c r="ER81" s="34"/>
      <c r="ES81" s="34"/>
      <c r="ET81" s="34"/>
      <c r="EU81" s="82"/>
      <c r="EV81" s="34"/>
      <c r="EW81" s="34"/>
      <c r="EX81" s="34"/>
      <c r="EY81" s="34"/>
      <c r="EZ81" s="34"/>
      <c r="FA81" s="34"/>
      <c r="FB81" s="34"/>
      <c r="FC81" s="34"/>
      <c r="FD81" s="34"/>
      <c r="FE81" s="34"/>
      <c r="FF81" s="34"/>
      <c r="FG81" s="34"/>
      <c r="FH81" s="34"/>
      <c r="FI81" s="34"/>
      <c r="FJ81" s="34"/>
      <c r="FK81" s="34"/>
      <c r="FL81" s="34"/>
      <c r="FM81" s="34"/>
      <c r="FN81" s="34"/>
      <c r="FO81" s="34"/>
      <c r="FP81" s="34"/>
      <c r="FQ81" s="34"/>
      <c r="FR81" s="34"/>
      <c r="FS81" s="34"/>
      <c r="FT81" s="34"/>
      <c r="FU81" s="34"/>
      <c r="FV81" s="34"/>
      <c r="FW81" s="34"/>
      <c r="FX81" s="34"/>
      <c r="FY81" s="34"/>
      <c r="FZ81" s="34"/>
      <c r="GA81" s="34"/>
      <c r="GB81" s="34"/>
      <c r="GC81" s="34"/>
      <c r="GD81" s="34"/>
      <c r="GE81" s="34"/>
      <c r="GF81" s="34"/>
      <c r="GG81" s="34"/>
      <c r="GH81" s="34"/>
      <c r="GI81" s="34"/>
      <c r="GJ81" s="34"/>
      <c r="GK81" s="34"/>
      <c r="GL81" s="34"/>
      <c r="GM81" s="34"/>
      <c r="GN81" s="34"/>
      <c r="GO81" s="34"/>
      <c r="GP81" s="34"/>
      <c r="GQ81" s="34"/>
      <c r="GR81" s="34"/>
      <c r="GS81" s="34"/>
      <c r="GT81" s="34"/>
      <c r="GU81" s="34"/>
      <c r="GV81" s="34"/>
      <c r="GW81" s="34"/>
      <c r="GX81" s="34"/>
      <c r="GY81" s="34"/>
      <c r="GZ81" s="34"/>
      <c r="HA81" s="34"/>
      <c r="HB81" s="34"/>
      <c r="HC81" s="34"/>
      <c r="HD81" s="34"/>
      <c r="HE81" s="34"/>
      <c r="HF81" s="34"/>
      <c r="HG81" s="34"/>
      <c r="HH81" s="34"/>
      <c r="HI81" s="34"/>
      <c r="HJ81" s="34"/>
      <c r="HK81" s="34"/>
      <c r="HL81" s="34"/>
      <c r="HM81" s="34"/>
      <c r="HN81" s="34"/>
      <c r="HO81" s="34"/>
      <c r="HP81" s="34"/>
      <c r="HQ81" s="34"/>
      <c r="HR81" s="34"/>
      <c r="HS81" s="34"/>
      <c r="HT81" s="34"/>
      <c r="HU81" s="34"/>
      <c r="HV81" s="34"/>
      <c r="HW81" s="34"/>
      <c r="HX81" s="34"/>
      <c r="HY81" s="34"/>
      <c r="HZ81" s="34"/>
      <c r="IA81" s="34"/>
      <c r="IB81" s="34"/>
      <c r="IC81" s="34"/>
      <c r="ID81" s="34"/>
      <c r="IE81" s="34"/>
      <c r="IF81" s="34"/>
      <c r="IG81" s="34"/>
      <c r="IH81" s="34"/>
      <c r="II81" s="34"/>
      <c r="IJ81" s="34"/>
      <c r="IK81" s="34"/>
      <c r="IL81" s="34"/>
      <c r="IM81" s="34"/>
      <c r="IN81" s="34"/>
      <c r="IO81" s="34"/>
      <c r="IP81" s="34"/>
      <c r="IQ81" s="34"/>
      <c r="IR81" s="34"/>
      <c r="IS81" s="34"/>
      <c r="IT81" s="34"/>
      <c r="IU81" s="34"/>
      <c r="IV81" s="34"/>
      <c r="IW81" s="34"/>
      <c r="IX81" s="34"/>
      <c r="IY81" s="34"/>
      <c r="IZ81" s="34"/>
      <c r="JA81" s="34"/>
      <c r="JB81" s="34"/>
      <c r="JC81" s="34"/>
      <c r="JD81" s="34"/>
      <c r="JE81" s="34"/>
      <c r="JF81" s="34"/>
      <c r="JG81" s="34"/>
      <c r="JH81" s="34"/>
      <c r="JI81" s="34"/>
      <c r="JJ81" s="34"/>
      <c r="JK81" s="34"/>
      <c r="JL81" s="34"/>
      <c r="JM81" s="34"/>
      <c r="JN81" s="34"/>
      <c r="JO81" s="34"/>
      <c r="JP81" s="34"/>
      <c r="JQ81" s="34"/>
      <c r="JR81" s="34"/>
      <c r="JS81" s="34"/>
      <c r="JT81" s="34"/>
      <c r="JU81" s="34"/>
      <c r="JV81" s="34"/>
      <c r="JW81" s="34"/>
      <c r="JX81" s="34"/>
      <c r="JY81" s="34"/>
      <c r="JZ81" s="34"/>
      <c r="KA81" s="34"/>
      <c r="KB81" s="34"/>
      <c r="KC81" s="34"/>
      <c r="KD81" s="34"/>
      <c r="KE81" s="34"/>
      <c r="KF81" s="34"/>
      <c r="KG81" s="34"/>
      <c r="KH81" s="34"/>
      <c r="KI81" s="34"/>
      <c r="KJ81" s="34"/>
      <c r="KK81" s="34"/>
      <c r="KL81" s="34"/>
      <c r="KM81" s="34"/>
      <c r="KN81" s="34"/>
      <c r="KO81" s="34"/>
      <c r="KP81" s="34"/>
      <c r="KQ81" s="34"/>
      <c r="KR81" s="34"/>
      <c r="KS81" s="34"/>
      <c r="KT81" s="34"/>
      <c r="KU81" s="34"/>
      <c r="KV81" s="34"/>
      <c r="KW81" s="34"/>
      <c r="KX81" s="34"/>
      <c r="KY81" s="34"/>
    </row>
    <row r="82" spans="1:311" s="36" customFormat="1" ht="18.600000000000001" x14ac:dyDescent="0.25">
      <c r="A82" s="34" t="str">
        <f t="shared" si="44"/>
        <v>3.4</v>
      </c>
      <c r="B82" s="35"/>
      <c r="D82" s="37"/>
      <c r="E82" s="79"/>
      <c r="F82" s="80" t="str">
        <f t="shared" ref="F82" si="46">IF(ISBLANK(E82)," - ",IF(G82=0,E82,E82+G82-1))</f>
        <v xml:space="preserve"> - </v>
      </c>
      <c r="G82" s="40"/>
      <c r="H82" s="41"/>
      <c r="I82" s="42" t="str">
        <f t="shared" ref="I82" si="47">IF(OR(F82=0,E82=0)," - ",NETWORKDAYS(E82,F82))</f>
        <v xml:space="preserve"> - </v>
      </c>
      <c r="J82" s="43"/>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82"/>
      <c r="DF82" s="34"/>
      <c r="DG82" s="34"/>
      <c r="DH82" s="34"/>
      <c r="DI82" s="34"/>
      <c r="DJ82" s="34"/>
      <c r="DK82" s="34"/>
      <c r="DL82" s="34"/>
      <c r="DM82" s="34"/>
      <c r="DN82" s="34"/>
      <c r="DO82" s="34"/>
      <c r="DP82" s="34"/>
      <c r="DQ82" s="34"/>
      <c r="DR82" s="34"/>
      <c r="DS82" s="34"/>
      <c r="DT82" s="34"/>
      <c r="DU82" s="34"/>
      <c r="DV82" s="34"/>
      <c r="DW82" s="34"/>
      <c r="DX82" s="34"/>
      <c r="DY82" s="34"/>
      <c r="DZ82" s="82"/>
      <c r="EA82" s="34"/>
      <c r="EB82" s="34"/>
      <c r="EC82" s="34"/>
      <c r="ED82" s="34"/>
      <c r="EE82" s="34"/>
      <c r="EF82" s="34"/>
      <c r="EG82" s="34"/>
      <c r="EH82" s="34"/>
      <c r="EI82" s="34"/>
      <c r="EJ82" s="34"/>
      <c r="EK82" s="34"/>
      <c r="EL82" s="34"/>
      <c r="EM82" s="34"/>
      <c r="EN82" s="34"/>
      <c r="EO82" s="34"/>
      <c r="EP82" s="34"/>
      <c r="EQ82" s="34"/>
      <c r="ER82" s="34"/>
      <c r="ES82" s="34"/>
      <c r="ET82" s="34"/>
      <c r="EU82" s="82"/>
      <c r="EV82" s="34"/>
      <c r="EW82" s="34"/>
      <c r="EX82" s="34"/>
      <c r="EY82" s="34"/>
      <c r="EZ82" s="34"/>
      <c r="FA82" s="34"/>
      <c r="FB82" s="34"/>
      <c r="FC82" s="34"/>
      <c r="FD82" s="34"/>
      <c r="FE82" s="34"/>
      <c r="FF82" s="34"/>
      <c r="FG82" s="34"/>
      <c r="FH82" s="34"/>
      <c r="FI82" s="34"/>
      <c r="FJ82" s="34"/>
      <c r="FK82" s="34"/>
      <c r="FL82" s="34"/>
      <c r="FM82" s="34"/>
      <c r="FN82" s="34"/>
      <c r="FO82" s="34"/>
      <c r="FP82" s="34"/>
      <c r="FQ82" s="34"/>
      <c r="FR82" s="34"/>
      <c r="FS82" s="34"/>
      <c r="FT82" s="34"/>
      <c r="FU82" s="34"/>
      <c r="FV82" s="34"/>
      <c r="FW82" s="34"/>
      <c r="FX82" s="34"/>
      <c r="FY82" s="34"/>
      <c r="FZ82" s="34"/>
      <c r="GA82" s="34"/>
      <c r="GB82" s="34"/>
      <c r="GC82" s="34"/>
      <c r="GD82" s="34"/>
      <c r="GE82" s="34"/>
      <c r="GF82" s="34"/>
      <c r="GG82" s="34"/>
      <c r="GH82" s="34"/>
      <c r="GI82" s="34"/>
      <c r="GJ82" s="34"/>
      <c r="GK82" s="34"/>
      <c r="GL82" s="34"/>
      <c r="GM82" s="34"/>
      <c r="GN82" s="34"/>
      <c r="GO82" s="34"/>
      <c r="GP82" s="34"/>
      <c r="GQ82" s="34"/>
      <c r="GR82" s="34"/>
      <c r="GS82" s="34"/>
      <c r="GT82" s="34"/>
      <c r="GU82" s="34"/>
      <c r="GV82" s="34"/>
      <c r="GW82" s="34"/>
      <c r="GX82" s="34"/>
      <c r="GY82" s="34"/>
      <c r="GZ82" s="34"/>
      <c r="HA82" s="34"/>
      <c r="HB82" s="34"/>
      <c r="HC82" s="34"/>
      <c r="HD82" s="34"/>
      <c r="HE82" s="34"/>
      <c r="HF82" s="34"/>
      <c r="HG82" s="34"/>
      <c r="HH82" s="34"/>
      <c r="HI82" s="34"/>
      <c r="HJ82" s="34"/>
      <c r="HK82" s="34"/>
      <c r="HL82" s="34"/>
      <c r="HM82" s="34"/>
      <c r="HN82" s="34"/>
      <c r="HO82" s="34"/>
      <c r="HP82" s="34"/>
      <c r="HQ82" s="34"/>
      <c r="HR82" s="34"/>
      <c r="HS82" s="34"/>
      <c r="HT82" s="34"/>
      <c r="HU82" s="34"/>
      <c r="HV82" s="34"/>
      <c r="HW82" s="34"/>
      <c r="HX82" s="34"/>
      <c r="HY82" s="34"/>
      <c r="HZ82" s="34"/>
      <c r="IA82" s="34"/>
      <c r="IB82" s="34"/>
      <c r="IC82" s="34"/>
      <c r="ID82" s="34"/>
      <c r="IE82" s="34"/>
      <c r="IF82" s="34"/>
      <c r="IG82" s="34"/>
      <c r="IH82" s="34"/>
      <c r="II82" s="34"/>
      <c r="IJ82" s="34"/>
      <c r="IK82" s="34"/>
      <c r="IL82" s="34"/>
      <c r="IM82" s="34"/>
      <c r="IN82" s="34"/>
      <c r="IO82" s="34"/>
      <c r="IP82" s="34"/>
      <c r="IQ82" s="34"/>
      <c r="IR82" s="34"/>
      <c r="IS82" s="34"/>
      <c r="IT82" s="34"/>
      <c r="IU82" s="34"/>
      <c r="IV82" s="34"/>
      <c r="IW82" s="34"/>
      <c r="IX82" s="34"/>
      <c r="IY82" s="34"/>
      <c r="IZ82" s="34"/>
      <c r="JA82" s="34"/>
      <c r="JB82" s="34"/>
      <c r="JC82" s="34"/>
      <c r="JD82" s="34"/>
      <c r="JE82" s="34"/>
      <c r="JF82" s="34"/>
      <c r="JG82" s="34"/>
      <c r="JH82" s="34"/>
      <c r="JI82" s="34"/>
      <c r="JJ82" s="34"/>
      <c r="JK82" s="34"/>
      <c r="JL82" s="34"/>
      <c r="JM82" s="34"/>
      <c r="JN82" s="34"/>
      <c r="JO82" s="34"/>
      <c r="JP82" s="34"/>
      <c r="JQ82" s="34"/>
      <c r="JR82" s="34"/>
      <c r="JS82" s="34"/>
      <c r="JT82" s="34"/>
      <c r="JU82" s="34"/>
      <c r="JV82" s="34"/>
      <c r="JW82" s="34"/>
      <c r="JX82" s="34"/>
      <c r="JY82" s="34"/>
      <c r="JZ82" s="34"/>
      <c r="KA82" s="34"/>
      <c r="KB82" s="34"/>
      <c r="KC82" s="34"/>
      <c r="KD82" s="34"/>
      <c r="KE82" s="34"/>
      <c r="KF82" s="34"/>
      <c r="KG82" s="34"/>
      <c r="KH82" s="34"/>
      <c r="KI82" s="34"/>
      <c r="KJ82" s="34"/>
      <c r="KK82" s="34"/>
      <c r="KL82" s="34"/>
      <c r="KM82" s="34"/>
      <c r="KN82" s="34"/>
      <c r="KO82" s="34"/>
      <c r="KP82" s="34"/>
      <c r="KQ82" s="34"/>
      <c r="KR82" s="34"/>
      <c r="KS82" s="34"/>
      <c r="KT82" s="34"/>
      <c r="KU82" s="34"/>
      <c r="KV82" s="34"/>
      <c r="KW82" s="34"/>
      <c r="KX82" s="34"/>
      <c r="KY82" s="34"/>
    </row>
    <row r="83" spans="1:311" s="36" customFormat="1" ht="18.600000000000001" x14ac:dyDescent="0.25">
      <c r="A83" s="34" t="str">
        <f t="shared" si="44"/>
        <v>3.5</v>
      </c>
      <c r="B83" s="35"/>
      <c r="D83" s="37"/>
      <c r="E83" s="79"/>
      <c r="F83" s="80" t="str">
        <f t="shared" si="16"/>
        <v xml:space="preserve"> - </v>
      </c>
      <c r="G83" s="40"/>
      <c r="H83" s="41"/>
      <c r="I83" s="42" t="str">
        <f t="shared" si="15"/>
        <v xml:space="preserve"> - </v>
      </c>
      <c r="J83" s="43"/>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82"/>
      <c r="DF83" s="34"/>
      <c r="DG83" s="34"/>
      <c r="DH83" s="34"/>
      <c r="DI83" s="34"/>
      <c r="DJ83" s="34"/>
      <c r="DK83" s="34"/>
      <c r="DL83" s="34"/>
      <c r="DM83" s="34"/>
      <c r="DN83" s="34"/>
      <c r="DO83" s="34"/>
      <c r="DP83" s="34"/>
      <c r="DQ83" s="34"/>
      <c r="DR83" s="34"/>
      <c r="DS83" s="34"/>
      <c r="DT83" s="34"/>
      <c r="DU83" s="34"/>
      <c r="DV83" s="34"/>
      <c r="DW83" s="34"/>
      <c r="DX83" s="34"/>
      <c r="DY83" s="34"/>
      <c r="DZ83" s="82"/>
      <c r="EA83" s="34"/>
      <c r="EB83" s="34"/>
      <c r="EC83" s="34"/>
      <c r="ED83" s="34"/>
      <c r="EE83" s="34"/>
      <c r="EF83" s="34"/>
      <c r="EG83" s="34"/>
      <c r="EH83" s="34"/>
      <c r="EI83" s="34"/>
      <c r="EJ83" s="34"/>
      <c r="EK83" s="34"/>
      <c r="EL83" s="34"/>
      <c r="EM83" s="34"/>
      <c r="EN83" s="34"/>
      <c r="EO83" s="34"/>
      <c r="EP83" s="34"/>
      <c r="EQ83" s="34"/>
      <c r="ER83" s="34"/>
      <c r="ES83" s="34"/>
      <c r="ET83" s="34"/>
      <c r="EU83" s="82"/>
      <c r="EV83" s="34"/>
      <c r="EW83" s="34"/>
      <c r="EX83" s="34"/>
      <c r="EY83" s="34"/>
      <c r="EZ83" s="34"/>
      <c r="FA83" s="34"/>
      <c r="FB83" s="34"/>
      <c r="FC83" s="34"/>
      <c r="FD83" s="34"/>
      <c r="FE83" s="34"/>
      <c r="FF83" s="34"/>
      <c r="FG83" s="34"/>
      <c r="FH83" s="34"/>
      <c r="FI83" s="34"/>
      <c r="FJ83" s="34"/>
      <c r="FK83" s="34"/>
      <c r="FL83" s="34"/>
      <c r="FM83" s="34"/>
      <c r="FN83" s="34"/>
      <c r="FO83" s="34"/>
      <c r="FP83" s="34"/>
      <c r="FQ83" s="34"/>
      <c r="FR83" s="34"/>
      <c r="FS83" s="34"/>
      <c r="FT83" s="34"/>
      <c r="FU83" s="34"/>
      <c r="FV83" s="34"/>
      <c r="FW83" s="34"/>
      <c r="FX83" s="34"/>
      <c r="FY83" s="34"/>
      <c r="FZ83" s="34"/>
      <c r="GA83" s="34"/>
      <c r="GB83" s="34"/>
      <c r="GC83" s="34"/>
      <c r="GD83" s="34"/>
      <c r="GE83" s="34"/>
      <c r="GF83" s="34"/>
      <c r="GG83" s="34"/>
      <c r="GH83" s="34"/>
      <c r="GI83" s="34"/>
      <c r="GJ83" s="34"/>
      <c r="GK83" s="34"/>
      <c r="GL83" s="34"/>
      <c r="GM83" s="34"/>
      <c r="GN83" s="34"/>
      <c r="GO83" s="34"/>
      <c r="GP83" s="34"/>
      <c r="GQ83" s="34"/>
      <c r="GR83" s="34"/>
      <c r="GS83" s="34"/>
      <c r="GT83" s="34"/>
      <c r="GU83" s="34"/>
      <c r="GV83" s="34"/>
      <c r="GW83" s="34"/>
      <c r="GX83" s="34"/>
      <c r="GY83" s="34"/>
      <c r="GZ83" s="34"/>
      <c r="HA83" s="34"/>
      <c r="HB83" s="34"/>
      <c r="HC83" s="34"/>
      <c r="HD83" s="34"/>
      <c r="HE83" s="34"/>
      <c r="HF83" s="34"/>
      <c r="HG83" s="34"/>
      <c r="HH83" s="34"/>
      <c r="HI83" s="34"/>
      <c r="HJ83" s="34"/>
      <c r="HK83" s="34"/>
      <c r="HL83" s="34"/>
      <c r="HM83" s="34"/>
      <c r="HN83" s="34"/>
      <c r="HO83" s="34"/>
      <c r="HP83" s="34"/>
      <c r="HQ83" s="34"/>
      <c r="HR83" s="34"/>
      <c r="HS83" s="34"/>
      <c r="HT83" s="34"/>
      <c r="HU83" s="34"/>
      <c r="HV83" s="34"/>
      <c r="HW83" s="34"/>
      <c r="HX83" s="34"/>
      <c r="HY83" s="34"/>
      <c r="HZ83" s="34"/>
      <c r="IA83" s="34"/>
      <c r="IB83" s="34"/>
      <c r="IC83" s="34"/>
      <c r="ID83" s="34"/>
      <c r="IE83" s="34"/>
      <c r="IF83" s="34"/>
      <c r="IG83" s="34"/>
      <c r="IH83" s="34"/>
      <c r="II83" s="34"/>
      <c r="IJ83" s="34"/>
      <c r="IK83" s="34"/>
      <c r="IL83" s="34"/>
      <c r="IM83" s="34"/>
      <c r="IN83" s="34"/>
      <c r="IO83" s="34"/>
      <c r="IP83" s="34"/>
      <c r="IQ83" s="34"/>
      <c r="IR83" s="34"/>
      <c r="IS83" s="34"/>
      <c r="IT83" s="34"/>
      <c r="IU83" s="34"/>
      <c r="IV83" s="34"/>
      <c r="IW83" s="34"/>
      <c r="IX83" s="34"/>
      <c r="IY83" s="34"/>
      <c r="IZ83" s="34"/>
      <c r="JA83" s="34"/>
      <c r="JB83" s="34"/>
      <c r="JC83" s="34"/>
      <c r="JD83" s="34"/>
      <c r="JE83" s="34"/>
      <c r="JF83" s="34"/>
      <c r="JG83" s="34"/>
      <c r="JH83" s="34"/>
      <c r="JI83" s="34"/>
      <c r="JJ83" s="34"/>
      <c r="JK83" s="34"/>
      <c r="JL83" s="34"/>
      <c r="JM83" s="34"/>
      <c r="JN83" s="34"/>
      <c r="JO83" s="34"/>
      <c r="JP83" s="34"/>
      <c r="JQ83" s="34"/>
      <c r="JR83" s="34"/>
      <c r="JS83" s="34"/>
      <c r="JT83" s="34"/>
      <c r="JU83" s="34"/>
      <c r="JV83" s="34"/>
      <c r="JW83" s="34"/>
      <c r="JX83" s="34"/>
      <c r="JY83" s="34"/>
      <c r="JZ83" s="34"/>
      <c r="KA83" s="34"/>
      <c r="KB83" s="34"/>
      <c r="KC83" s="34"/>
      <c r="KD83" s="34"/>
      <c r="KE83" s="34"/>
      <c r="KF83" s="34"/>
      <c r="KG83" s="34"/>
      <c r="KH83" s="34"/>
      <c r="KI83" s="34"/>
      <c r="KJ83" s="34"/>
      <c r="KK83" s="34"/>
      <c r="KL83" s="34"/>
      <c r="KM83" s="34"/>
      <c r="KN83" s="34"/>
      <c r="KO83" s="34"/>
      <c r="KP83" s="34"/>
      <c r="KQ83" s="34"/>
      <c r="KR83" s="34"/>
      <c r="KS83" s="34"/>
      <c r="KT83" s="34"/>
      <c r="KU83" s="34"/>
      <c r="KV83" s="34"/>
      <c r="KW83" s="34"/>
      <c r="KX83" s="34"/>
      <c r="KY83" s="34"/>
    </row>
    <row r="84" spans="1:311" s="36" customFormat="1" ht="18.600000000000001" x14ac:dyDescent="0.25">
      <c r="A84" s="34" t="str">
        <f t="shared" si="44"/>
        <v>3.6</v>
      </c>
      <c r="B84" s="35"/>
      <c r="D84" s="37"/>
      <c r="E84" s="79"/>
      <c r="F84" s="80" t="str">
        <f t="shared" si="16"/>
        <v xml:space="preserve"> - </v>
      </c>
      <c r="G84" s="40"/>
      <c r="H84" s="41"/>
      <c r="I84" s="42" t="str">
        <f t="shared" si="15"/>
        <v xml:space="preserve"> - </v>
      </c>
      <c r="J84" s="43"/>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82"/>
      <c r="DF84" s="34"/>
      <c r="DG84" s="34"/>
      <c r="DH84" s="34"/>
      <c r="DI84" s="34"/>
      <c r="DJ84" s="34"/>
      <c r="DK84" s="34"/>
      <c r="DL84" s="34"/>
      <c r="DM84" s="34"/>
      <c r="DN84" s="34"/>
      <c r="DO84" s="34"/>
      <c r="DP84" s="34"/>
      <c r="DQ84" s="34"/>
      <c r="DR84" s="34"/>
      <c r="DS84" s="34"/>
      <c r="DT84" s="34"/>
      <c r="DU84" s="34"/>
      <c r="DV84" s="34"/>
      <c r="DW84" s="34"/>
      <c r="DX84" s="34"/>
      <c r="DY84" s="34"/>
      <c r="DZ84" s="82"/>
      <c r="EA84" s="34"/>
      <c r="EB84" s="34"/>
      <c r="EC84" s="34"/>
      <c r="ED84" s="34"/>
      <c r="EE84" s="34"/>
      <c r="EF84" s="34"/>
      <c r="EG84" s="34"/>
      <c r="EH84" s="34"/>
      <c r="EI84" s="34"/>
      <c r="EJ84" s="34"/>
      <c r="EK84" s="34"/>
      <c r="EL84" s="34"/>
      <c r="EM84" s="34"/>
      <c r="EN84" s="34"/>
      <c r="EO84" s="34"/>
      <c r="EP84" s="34"/>
      <c r="EQ84" s="34"/>
      <c r="ER84" s="34"/>
      <c r="ES84" s="34"/>
      <c r="ET84" s="34"/>
      <c r="EU84" s="82"/>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c r="IW84" s="34"/>
      <c r="IX84" s="34"/>
      <c r="IY84" s="34"/>
      <c r="IZ84" s="34"/>
      <c r="JA84" s="34"/>
      <c r="JB84" s="34"/>
      <c r="JC84" s="34"/>
      <c r="JD84" s="34"/>
      <c r="JE84" s="34"/>
      <c r="JF84" s="34"/>
      <c r="JG84" s="34"/>
      <c r="JH84" s="34"/>
      <c r="JI84" s="34"/>
      <c r="JJ84" s="34"/>
      <c r="JK84" s="34"/>
      <c r="JL84" s="34"/>
      <c r="JM84" s="34"/>
      <c r="JN84" s="34"/>
      <c r="JO84" s="34"/>
      <c r="JP84" s="34"/>
      <c r="JQ84" s="34"/>
      <c r="JR84" s="34"/>
      <c r="JS84" s="34"/>
      <c r="JT84" s="34"/>
      <c r="JU84" s="34"/>
      <c r="JV84" s="34"/>
      <c r="JW84" s="34"/>
      <c r="JX84" s="34"/>
      <c r="JY84" s="34"/>
      <c r="JZ84" s="34"/>
      <c r="KA84" s="34"/>
      <c r="KB84" s="34"/>
      <c r="KC84" s="34"/>
      <c r="KD84" s="34"/>
      <c r="KE84" s="34"/>
      <c r="KF84" s="34"/>
      <c r="KG84" s="34"/>
      <c r="KH84" s="34"/>
      <c r="KI84" s="34"/>
      <c r="KJ84" s="34"/>
      <c r="KK84" s="34"/>
      <c r="KL84" s="34"/>
      <c r="KM84" s="34"/>
      <c r="KN84" s="34"/>
      <c r="KO84" s="34"/>
      <c r="KP84" s="34"/>
      <c r="KQ84" s="34"/>
      <c r="KR84" s="34"/>
      <c r="KS84" s="34"/>
      <c r="KT84" s="34"/>
      <c r="KU84" s="34"/>
      <c r="KV84" s="34"/>
      <c r="KW84" s="34"/>
      <c r="KX84" s="34"/>
      <c r="KY84" s="34"/>
    </row>
    <row r="85" spans="1:311" s="36" customFormat="1" ht="18.600000000000001" x14ac:dyDescent="0.25">
      <c r="A85" s="34" t="str">
        <f t="shared" si="44"/>
        <v>3.7</v>
      </c>
      <c r="B85" s="35"/>
      <c r="D85" s="37"/>
      <c r="E85" s="79"/>
      <c r="F85" s="80" t="str">
        <f t="shared" si="16"/>
        <v xml:space="preserve"> - </v>
      </c>
      <c r="G85" s="40"/>
      <c r="H85" s="41"/>
      <c r="I85" s="42" t="str">
        <f t="shared" si="15"/>
        <v xml:space="preserve"> - </v>
      </c>
      <c r="J85" s="43"/>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82"/>
      <c r="DF85" s="34"/>
      <c r="DG85" s="34"/>
      <c r="DH85" s="34"/>
      <c r="DI85" s="34"/>
      <c r="DJ85" s="34"/>
      <c r="DK85" s="34"/>
      <c r="DL85" s="34"/>
      <c r="DM85" s="34"/>
      <c r="DN85" s="34"/>
      <c r="DO85" s="34"/>
      <c r="DP85" s="34"/>
      <c r="DQ85" s="34"/>
      <c r="DR85" s="34"/>
      <c r="DS85" s="34"/>
      <c r="DT85" s="34"/>
      <c r="DU85" s="34"/>
      <c r="DV85" s="34"/>
      <c r="DW85" s="34"/>
      <c r="DX85" s="34"/>
      <c r="DY85" s="34"/>
      <c r="DZ85" s="82"/>
      <c r="EA85" s="34"/>
      <c r="EB85" s="34"/>
      <c r="EC85" s="34"/>
      <c r="ED85" s="34"/>
      <c r="EE85" s="34"/>
      <c r="EF85" s="34"/>
      <c r="EG85" s="34"/>
      <c r="EH85" s="34"/>
      <c r="EI85" s="34"/>
      <c r="EJ85" s="34"/>
      <c r="EK85" s="34"/>
      <c r="EL85" s="34"/>
      <c r="EM85" s="34"/>
      <c r="EN85" s="34"/>
      <c r="EO85" s="34"/>
      <c r="EP85" s="34"/>
      <c r="EQ85" s="34"/>
      <c r="ER85" s="34"/>
      <c r="ES85" s="34"/>
      <c r="ET85" s="34"/>
      <c r="EU85" s="82"/>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c r="IW85" s="34"/>
      <c r="IX85" s="34"/>
      <c r="IY85" s="34"/>
      <c r="IZ85" s="34"/>
      <c r="JA85" s="34"/>
      <c r="JB85" s="34"/>
      <c r="JC85" s="34"/>
      <c r="JD85" s="34"/>
      <c r="JE85" s="34"/>
      <c r="JF85" s="34"/>
      <c r="JG85" s="34"/>
      <c r="JH85" s="34"/>
      <c r="JI85" s="34"/>
      <c r="JJ85" s="34"/>
      <c r="JK85" s="34"/>
      <c r="JL85" s="34"/>
      <c r="JM85" s="34"/>
      <c r="JN85" s="34"/>
      <c r="JO85" s="34"/>
      <c r="JP85" s="34"/>
      <c r="JQ85" s="34"/>
      <c r="JR85" s="34"/>
      <c r="JS85" s="34"/>
      <c r="JT85" s="34"/>
      <c r="JU85" s="34"/>
      <c r="JV85" s="34"/>
      <c r="JW85" s="34"/>
      <c r="JX85" s="34"/>
      <c r="JY85" s="34"/>
      <c r="JZ85" s="34"/>
      <c r="KA85" s="34"/>
      <c r="KB85" s="34"/>
      <c r="KC85" s="34"/>
      <c r="KD85" s="34"/>
      <c r="KE85" s="34"/>
      <c r="KF85" s="34"/>
      <c r="KG85" s="34"/>
      <c r="KH85" s="34"/>
      <c r="KI85" s="34"/>
      <c r="KJ85" s="34"/>
      <c r="KK85" s="34"/>
      <c r="KL85" s="34"/>
      <c r="KM85" s="34"/>
      <c r="KN85" s="34"/>
      <c r="KO85" s="34"/>
      <c r="KP85" s="34"/>
      <c r="KQ85" s="34"/>
      <c r="KR85" s="34"/>
      <c r="KS85" s="34"/>
      <c r="KT85" s="34"/>
      <c r="KU85" s="34"/>
      <c r="KV85" s="34"/>
      <c r="KW85" s="34"/>
      <c r="KX85" s="34"/>
      <c r="KY85" s="34"/>
    </row>
    <row r="86" spans="1:311" s="33" customFormat="1" ht="18.600000000000001" x14ac:dyDescent="0.25">
      <c r="A86" s="45" t="str">
        <f>IF(ISERROR(VALUE(SUBSTITUTE(prevWBS,".",""))),"1",IF(ISERROR(FIND("`",SUBSTITUTE(prevWBS,".","`",1))),TEXT(VALUE(prevWBS)+1,"#"),TEXT(VALUE(LEFT(prevWBS,FIND("`",SUBSTITUTE(prevWBS,".","`",1))-1))+1,"#")))</f>
        <v>4</v>
      </c>
      <c r="B86" s="46" t="s">
        <v>23</v>
      </c>
      <c r="D86" s="47"/>
      <c r="E86" s="81"/>
      <c r="F86" s="81" t="str">
        <f t="shared" si="16"/>
        <v xml:space="preserve"> - </v>
      </c>
      <c r="G86" s="48"/>
      <c r="H86" s="49"/>
      <c r="I86" s="50" t="str">
        <f t="shared" si="15"/>
        <v xml:space="preserve"> - </v>
      </c>
      <c r="J86" s="51"/>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82"/>
      <c r="DF86" s="34"/>
      <c r="DG86" s="34"/>
      <c r="DH86" s="34"/>
      <c r="DI86" s="34"/>
      <c r="DJ86" s="34"/>
      <c r="DK86" s="34"/>
      <c r="DL86" s="34"/>
      <c r="DM86" s="34"/>
      <c r="DN86" s="34"/>
      <c r="DO86" s="34"/>
      <c r="DP86" s="34"/>
      <c r="DQ86" s="34"/>
      <c r="DR86" s="34"/>
      <c r="DS86" s="34"/>
      <c r="DT86" s="34"/>
      <c r="DU86" s="34"/>
      <c r="DV86" s="34"/>
      <c r="DW86" s="34"/>
      <c r="DX86" s="34"/>
      <c r="DY86" s="34"/>
      <c r="DZ86" s="82"/>
      <c r="EA86" s="34"/>
      <c r="EB86" s="34"/>
      <c r="EC86" s="34"/>
      <c r="ED86" s="34"/>
      <c r="EE86" s="34"/>
      <c r="EF86" s="34"/>
      <c r="EG86" s="34"/>
      <c r="EH86" s="34"/>
      <c r="EI86" s="34"/>
      <c r="EJ86" s="34"/>
      <c r="EK86" s="34"/>
      <c r="EL86" s="34"/>
      <c r="EM86" s="34"/>
      <c r="EN86" s="34"/>
      <c r="EO86" s="34"/>
      <c r="EP86" s="34"/>
      <c r="EQ86" s="34"/>
      <c r="ER86" s="34"/>
      <c r="ES86" s="34"/>
      <c r="ET86" s="34"/>
      <c r="EU86" s="82"/>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c r="IV86" s="34"/>
      <c r="IW86" s="34"/>
      <c r="IX86" s="34"/>
      <c r="IY86" s="34"/>
      <c r="IZ86" s="34"/>
      <c r="JA86" s="34"/>
      <c r="JB86" s="34"/>
      <c r="JC86" s="34"/>
      <c r="JD86" s="34"/>
      <c r="JE86" s="34"/>
      <c r="JF86" s="34"/>
      <c r="JG86" s="34"/>
      <c r="JH86" s="34"/>
      <c r="JI86" s="34"/>
      <c r="JJ86" s="34"/>
      <c r="JK86" s="34"/>
      <c r="JL86" s="34"/>
      <c r="JM86" s="34"/>
      <c r="JN86" s="34"/>
      <c r="JO86" s="34"/>
      <c r="JP86" s="34"/>
      <c r="JQ86" s="34"/>
      <c r="JR86" s="34"/>
      <c r="JS86" s="34"/>
      <c r="JT86" s="34"/>
      <c r="JU86" s="34"/>
      <c r="JV86" s="34"/>
      <c r="JW86" s="34"/>
      <c r="JX86" s="34"/>
      <c r="JY86" s="34"/>
      <c r="JZ86" s="34"/>
      <c r="KA86" s="34"/>
      <c r="KB86" s="34"/>
      <c r="KC86" s="34"/>
      <c r="KD86" s="34"/>
      <c r="KE86" s="34"/>
      <c r="KF86" s="34"/>
      <c r="KG86" s="34"/>
      <c r="KH86" s="34"/>
      <c r="KI86" s="34"/>
      <c r="KJ86" s="34"/>
      <c r="KK86" s="34"/>
      <c r="KL86" s="34"/>
      <c r="KM86" s="34"/>
      <c r="KN86" s="34"/>
      <c r="KO86" s="34"/>
      <c r="KP86" s="34"/>
      <c r="KQ86" s="34"/>
      <c r="KR86" s="34"/>
      <c r="KS86" s="34"/>
      <c r="KT86" s="34"/>
      <c r="KU86" s="34"/>
      <c r="KV86" s="34"/>
      <c r="KW86" s="34"/>
      <c r="KX86" s="34"/>
      <c r="KY86" s="34"/>
    </row>
    <row r="87" spans="1:311" s="36" customFormat="1" ht="18.600000000000001" x14ac:dyDescent="0.25">
      <c r="A87" s="34" t="str">
        <f t="shared" ref="A87:A95" si="48">IF(ISERROR(VALUE(SUBSTITUTE(prevWBS,".",""))),"0.1",IF(ISERROR(FIND("`",SUBSTITUTE(prevWBS,".","`",1))),prevWBS&amp;".1",LEFT(prevWBS,FIND("`",SUBSTITUTE(prevWBS,".","`",1)))&amp;IF(ISERROR(FIND("`",SUBSTITUTE(prevWBS,".","`",2))),VALUE(RIGHT(prevWBS,LEN(prevWBS)-FIND("`",SUBSTITUTE(prevWBS,".","`",1))))+1,VALUE(MID(prevWBS,FIND("`",SUBSTITUTE(prevWBS,".","`",1))+1,(FIND("`",SUBSTITUTE(prevWBS,".","`",2))-FIND("`",SUBSTITUTE(prevWBS,".","`",1))-1)))+1)))</f>
        <v>4.1</v>
      </c>
      <c r="B87" s="35" t="s">
        <v>24</v>
      </c>
      <c r="C87" s="36" t="s">
        <v>34</v>
      </c>
      <c r="D87" s="37"/>
      <c r="E87" s="79">
        <v>45978</v>
      </c>
      <c r="F87" s="80">
        <f t="shared" si="16"/>
        <v>46012</v>
      </c>
      <c r="G87" s="40">
        <v>35</v>
      </c>
      <c r="H87" s="41">
        <v>0</v>
      </c>
      <c r="I87" s="42">
        <f t="shared" si="15"/>
        <v>25</v>
      </c>
      <c r="J87" s="43"/>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82"/>
      <c r="DF87" s="34"/>
      <c r="DG87" s="34"/>
      <c r="DH87" s="34"/>
      <c r="DI87" s="34"/>
      <c r="DJ87" s="34"/>
      <c r="DK87" s="34"/>
      <c r="DL87" s="34"/>
      <c r="DM87" s="34"/>
      <c r="DN87" s="34"/>
      <c r="DO87" s="34"/>
      <c r="DP87" s="34"/>
      <c r="DQ87" s="34"/>
      <c r="DR87" s="34"/>
      <c r="DS87" s="34"/>
      <c r="DT87" s="34"/>
      <c r="DU87" s="34"/>
      <c r="DV87" s="34"/>
      <c r="DW87" s="34"/>
      <c r="DX87" s="34"/>
      <c r="DY87" s="34"/>
      <c r="DZ87" s="82"/>
      <c r="EA87" s="34"/>
      <c r="EB87" s="34"/>
      <c r="EC87" s="34"/>
      <c r="ED87" s="34"/>
      <c r="EE87" s="34"/>
      <c r="EF87" s="34"/>
      <c r="EG87" s="34"/>
      <c r="EH87" s="34"/>
      <c r="EI87" s="34"/>
      <c r="EJ87" s="34"/>
      <c r="EK87" s="34"/>
      <c r="EL87" s="34"/>
      <c r="EM87" s="34"/>
      <c r="EN87" s="34"/>
      <c r="EO87" s="34"/>
      <c r="EP87" s="34"/>
      <c r="EQ87" s="34"/>
      <c r="ER87" s="34"/>
      <c r="ES87" s="34"/>
      <c r="ET87" s="34"/>
      <c r="EU87" s="82"/>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34"/>
      <c r="GS87" s="34"/>
      <c r="GT87" s="34"/>
      <c r="GU87" s="34"/>
      <c r="GV87" s="34"/>
      <c r="GW87" s="34"/>
      <c r="GX87" s="34"/>
      <c r="GY87" s="34"/>
      <c r="GZ87" s="34"/>
      <c r="HA87" s="34"/>
      <c r="HB87" s="34"/>
      <c r="HC87" s="34"/>
      <c r="HD87" s="34"/>
      <c r="HE87" s="34"/>
      <c r="HF87" s="34"/>
      <c r="HG87" s="34"/>
      <c r="HH87" s="34"/>
      <c r="HI87" s="34"/>
      <c r="HJ87" s="34"/>
      <c r="HK87" s="34"/>
      <c r="HL87" s="34"/>
      <c r="HM87" s="34"/>
      <c r="HN87" s="34"/>
      <c r="HO87" s="34"/>
      <c r="HP87" s="34"/>
      <c r="HQ87" s="34"/>
      <c r="HR87" s="34"/>
      <c r="HS87" s="34"/>
      <c r="HT87" s="34"/>
      <c r="HU87" s="34"/>
      <c r="HV87" s="34"/>
      <c r="HW87" s="34"/>
      <c r="HX87" s="34"/>
      <c r="HY87" s="34"/>
      <c r="HZ87" s="34"/>
      <c r="IA87" s="34"/>
      <c r="IB87" s="34"/>
      <c r="IC87" s="34"/>
      <c r="ID87" s="34"/>
      <c r="IE87" s="34"/>
      <c r="IF87" s="34"/>
      <c r="IG87" s="34"/>
      <c r="IH87" s="34"/>
      <c r="II87" s="34"/>
      <c r="IJ87" s="34"/>
      <c r="IK87" s="34"/>
      <c r="IL87" s="34"/>
      <c r="IM87" s="34"/>
      <c r="IN87" s="34"/>
      <c r="IO87" s="34"/>
      <c r="IP87" s="34"/>
      <c r="IQ87" s="34"/>
      <c r="IR87" s="34"/>
      <c r="IS87" s="34"/>
      <c r="IT87" s="34"/>
      <c r="IU87" s="34"/>
      <c r="IV87" s="34"/>
      <c r="IW87" s="34"/>
      <c r="IX87" s="34"/>
      <c r="IY87" s="34"/>
      <c r="IZ87" s="34"/>
      <c r="JA87" s="34"/>
      <c r="JB87" s="34"/>
      <c r="JC87" s="34"/>
      <c r="JD87" s="34"/>
      <c r="JE87" s="34"/>
      <c r="JF87" s="34"/>
      <c r="JG87" s="34"/>
      <c r="JH87" s="34"/>
      <c r="JI87" s="34"/>
      <c r="JJ87" s="34"/>
      <c r="JK87" s="34"/>
      <c r="JL87" s="34"/>
      <c r="JM87" s="34"/>
      <c r="JN87" s="34"/>
      <c r="JO87" s="34"/>
      <c r="JP87" s="34"/>
      <c r="JQ87" s="34"/>
      <c r="JR87" s="34"/>
      <c r="JS87" s="34"/>
      <c r="JT87" s="34"/>
      <c r="JU87" s="34"/>
      <c r="JV87" s="34"/>
      <c r="JW87" s="34"/>
      <c r="JX87" s="34"/>
      <c r="JY87" s="34"/>
      <c r="JZ87" s="34"/>
      <c r="KA87" s="34"/>
      <c r="KB87" s="34"/>
      <c r="KC87" s="34"/>
      <c r="KD87" s="34"/>
      <c r="KE87" s="34"/>
      <c r="KF87" s="34"/>
      <c r="KG87" s="34"/>
      <c r="KH87" s="34"/>
      <c r="KI87" s="34"/>
      <c r="KJ87" s="34"/>
      <c r="KK87" s="34"/>
      <c r="KL87" s="34"/>
      <c r="KM87" s="34"/>
      <c r="KN87" s="34"/>
      <c r="KO87" s="34"/>
      <c r="KP87" s="34"/>
      <c r="KQ87" s="34"/>
      <c r="KR87" s="34"/>
      <c r="KS87" s="34"/>
      <c r="KT87" s="34"/>
      <c r="KU87" s="34"/>
      <c r="KV87" s="34"/>
      <c r="KW87" s="34"/>
      <c r="KX87" s="34"/>
      <c r="KY87" s="34"/>
    </row>
    <row r="88" spans="1:311" s="36" customFormat="1" ht="18.600000000000001" x14ac:dyDescent="0.25">
      <c r="A88" s="34" t="str">
        <f t="shared" si="48"/>
        <v>4.2</v>
      </c>
      <c r="B88" s="35" t="s">
        <v>25</v>
      </c>
      <c r="C88" s="36" t="s">
        <v>34</v>
      </c>
      <c r="D88" s="37"/>
      <c r="E88" s="79">
        <v>45978</v>
      </c>
      <c r="F88" s="80">
        <f t="shared" si="16"/>
        <v>45984</v>
      </c>
      <c r="G88" s="40">
        <v>7</v>
      </c>
      <c r="H88" s="41">
        <v>0</v>
      </c>
      <c r="I88" s="42">
        <f t="shared" si="15"/>
        <v>5</v>
      </c>
      <c r="J88" s="43"/>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4"/>
      <c r="DD88" s="34"/>
      <c r="DE88" s="82"/>
      <c r="DF88" s="34"/>
      <c r="DG88" s="34"/>
      <c r="DH88" s="34"/>
      <c r="DI88" s="34"/>
      <c r="DJ88" s="34"/>
      <c r="DK88" s="34"/>
      <c r="DL88" s="34"/>
      <c r="DM88" s="34"/>
      <c r="DN88" s="34"/>
      <c r="DO88" s="34"/>
      <c r="DP88" s="34"/>
      <c r="DQ88" s="34"/>
      <c r="DR88" s="34"/>
      <c r="DS88" s="34"/>
      <c r="DT88" s="34"/>
      <c r="DU88" s="34"/>
      <c r="DV88" s="34"/>
      <c r="DW88" s="34"/>
      <c r="DX88" s="34"/>
      <c r="DY88" s="34"/>
      <c r="DZ88" s="82"/>
      <c r="EA88" s="34"/>
      <c r="EB88" s="34"/>
      <c r="EC88" s="34"/>
      <c r="ED88" s="34"/>
      <c r="EE88" s="34"/>
      <c r="EF88" s="34"/>
      <c r="EG88" s="34"/>
      <c r="EH88" s="34"/>
      <c r="EI88" s="34"/>
      <c r="EJ88" s="34"/>
      <c r="EK88" s="34"/>
      <c r="EL88" s="34"/>
      <c r="EM88" s="34"/>
      <c r="EN88" s="34"/>
      <c r="EO88" s="34"/>
      <c r="EP88" s="34"/>
      <c r="EQ88" s="34"/>
      <c r="ER88" s="34"/>
      <c r="ES88" s="34"/>
      <c r="ET88" s="34"/>
      <c r="EU88" s="82"/>
      <c r="EV88" s="34"/>
      <c r="EW88" s="34"/>
      <c r="EX88" s="34"/>
      <c r="EY88" s="34"/>
      <c r="EZ88" s="34"/>
      <c r="FA88" s="34"/>
      <c r="FB88" s="34"/>
      <c r="FC88" s="34"/>
      <c r="FD88" s="34"/>
      <c r="FE88" s="34"/>
      <c r="FF88" s="34"/>
      <c r="FG88" s="34"/>
      <c r="FH88" s="34"/>
      <c r="FI88" s="34"/>
      <c r="FJ88" s="34"/>
      <c r="FK88" s="34"/>
      <c r="FL88" s="34"/>
      <c r="FM88" s="34"/>
      <c r="FN88" s="34"/>
      <c r="FO88" s="34"/>
      <c r="FP88" s="34"/>
      <c r="FQ88" s="34"/>
      <c r="FR88" s="34"/>
      <c r="FS88" s="34"/>
      <c r="FT88" s="34"/>
      <c r="FU88" s="34"/>
      <c r="FV88" s="34"/>
      <c r="FW88" s="34"/>
      <c r="FX88" s="34"/>
      <c r="FY88" s="34"/>
      <c r="FZ88" s="34"/>
      <c r="GA88" s="34"/>
      <c r="GB88" s="34"/>
      <c r="GC88" s="34"/>
      <c r="GD88" s="34"/>
      <c r="GE88" s="34"/>
      <c r="GF88" s="34"/>
      <c r="GG88" s="34"/>
      <c r="GH88" s="34"/>
      <c r="GI88" s="34"/>
      <c r="GJ88" s="34"/>
      <c r="GK88" s="34"/>
      <c r="GL88" s="34"/>
      <c r="GM88" s="34"/>
      <c r="GN88" s="34"/>
      <c r="GO88" s="34"/>
      <c r="GP88" s="34"/>
      <c r="GQ88" s="34"/>
      <c r="GR88" s="34"/>
      <c r="GS88" s="34"/>
      <c r="GT88" s="34"/>
      <c r="GU88" s="34"/>
      <c r="GV88" s="34"/>
      <c r="GW88" s="34"/>
      <c r="GX88" s="34"/>
      <c r="GY88" s="34"/>
      <c r="GZ88" s="34"/>
      <c r="HA88" s="34"/>
      <c r="HB88" s="34"/>
      <c r="HC88" s="34"/>
      <c r="HD88" s="34"/>
      <c r="HE88" s="34"/>
      <c r="HF88" s="34"/>
      <c r="HG88" s="34"/>
      <c r="HH88" s="34"/>
      <c r="HI88" s="34"/>
      <c r="HJ88" s="34"/>
      <c r="HK88" s="34"/>
      <c r="HL88" s="34"/>
      <c r="HM88" s="34"/>
      <c r="HN88" s="34"/>
      <c r="HO88" s="34"/>
      <c r="HP88" s="34"/>
      <c r="HQ88" s="34"/>
      <c r="HR88" s="34"/>
      <c r="HS88" s="34"/>
      <c r="HT88" s="34"/>
      <c r="HU88" s="34"/>
      <c r="HV88" s="34"/>
      <c r="HW88" s="34"/>
      <c r="HX88" s="34"/>
      <c r="HY88" s="34"/>
      <c r="HZ88" s="34"/>
      <c r="IA88" s="34"/>
      <c r="IB88" s="34"/>
      <c r="IC88" s="34"/>
      <c r="ID88" s="34"/>
      <c r="IE88" s="34"/>
      <c r="IF88" s="34"/>
      <c r="IG88" s="34"/>
      <c r="IH88" s="34"/>
      <c r="II88" s="34"/>
      <c r="IJ88" s="34"/>
      <c r="IK88" s="34"/>
      <c r="IL88" s="34"/>
      <c r="IM88" s="34"/>
      <c r="IN88" s="34"/>
      <c r="IO88" s="34"/>
      <c r="IP88" s="34"/>
      <c r="IQ88" s="34"/>
      <c r="IR88" s="34"/>
      <c r="IS88" s="34"/>
      <c r="IT88" s="34"/>
      <c r="IU88" s="34"/>
      <c r="IV88" s="34"/>
      <c r="IW88" s="34"/>
      <c r="IX88" s="34"/>
      <c r="IY88" s="34"/>
      <c r="IZ88" s="34"/>
      <c r="JA88" s="34"/>
      <c r="JB88" s="34"/>
      <c r="JC88" s="34"/>
      <c r="JD88" s="34"/>
      <c r="JE88" s="34"/>
      <c r="JF88" s="34"/>
      <c r="JG88" s="34"/>
      <c r="JH88" s="34"/>
      <c r="JI88" s="34"/>
      <c r="JJ88" s="34"/>
      <c r="JK88" s="34"/>
      <c r="JL88" s="34"/>
      <c r="JM88" s="34"/>
      <c r="JN88" s="34"/>
      <c r="JO88" s="34"/>
      <c r="JP88" s="34"/>
      <c r="JQ88" s="34"/>
      <c r="JR88" s="34"/>
      <c r="JS88" s="34"/>
      <c r="JT88" s="34"/>
      <c r="JU88" s="34"/>
      <c r="JV88" s="34"/>
      <c r="JW88" s="34"/>
      <c r="JX88" s="34"/>
      <c r="JY88" s="34"/>
      <c r="JZ88" s="34"/>
      <c r="KA88" s="34"/>
      <c r="KB88" s="34"/>
      <c r="KC88" s="34"/>
      <c r="KD88" s="34"/>
      <c r="KE88" s="34"/>
      <c r="KF88" s="34"/>
      <c r="KG88" s="34"/>
      <c r="KH88" s="34"/>
      <c r="KI88" s="34"/>
      <c r="KJ88" s="34"/>
      <c r="KK88" s="34"/>
      <c r="KL88" s="34"/>
      <c r="KM88" s="34"/>
      <c r="KN88" s="34"/>
      <c r="KO88" s="34"/>
      <c r="KP88" s="34"/>
      <c r="KQ88" s="34"/>
      <c r="KR88" s="34"/>
      <c r="KS88" s="34"/>
      <c r="KT88" s="34"/>
      <c r="KU88" s="34"/>
      <c r="KV88" s="34"/>
      <c r="KW88" s="34"/>
      <c r="KX88" s="34"/>
      <c r="KY88" s="34"/>
    </row>
    <row r="89" spans="1:311" s="36" customFormat="1" ht="18.600000000000001" x14ac:dyDescent="0.25">
      <c r="A89" s="34" t="str">
        <f t="shared" si="48"/>
        <v>4.3</v>
      </c>
      <c r="B89" s="35" t="s">
        <v>35</v>
      </c>
      <c r="C89" s="36" t="str">
        <f>C14</f>
        <v>Nippn/Tomas</v>
      </c>
      <c r="D89" s="37"/>
      <c r="E89" s="79">
        <v>45978</v>
      </c>
      <c r="F89" s="80">
        <f t="shared" si="16"/>
        <v>46012</v>
      </c>
      <c r="G89" s="40">
        <v>35</v>
      </c>
      <c r="H89" s="41">
        <v>0</v>
      </c>
      <c r="I89" s="42">
        <f t="shared" si="15"/>
        <v>25</v>
      </c>
      <c r="J89" s="43"/>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82"/>
      <c r="DF89" s="34"/>
      <c r="DG89" s="34"/>
      <c r="DH89" s="34"/>
      <c r="DI89" s="34"/>
      <c r="DJ89" s="34"/>
      <c r="DK89" s="34"/>
      <c r="DL89" s="34"/>
      <c r="DM89" s="34"/>
      <c r="DN89" s="34"/>
      <c r="DO89" s="34"/>
      <c r="DP89" s="34"/>
      <c r="DQ89" s="34"/>
      <c r="DR89" s="34"/>
      <c r="DS89" s="34"/>
      <c r="DT89" s="34"/>
      <c r="DU89" s="34"/>
      <c r="DV89" s="34"/>
      <c r="DW89" s="34"/>
      <c r="DX89" s="34"/>
      <c r="DY89" s="34"/>
      <c r="DZ89" s="82"/>
      <c r="EA89" s="34"/>
      <c r="EB89" s="34"/>
      <c r="EC89" s="34"/>
      <c r="ED89" s="34"/>
      <c r="EE89" s="34"/>
      <c r="EF89" s="34"/>
      <c r="EG89" s="34"/>
      <c r="EH89" s="34"/>
      <c r="EI89" s="34"/>
      <c r="EJ89" s="34"/>
      <c r="EK89" s="34"/>
      <c r="EL89" s="34"/>
      <c r="EM89" s="34"/>
      <c r="EN89" s="34"/>
      <c r="EO89" s="34"/>
      <c r="EP89" s="34"/>
      <c r="EQ89" s="34"/>
      <c r="ER89" s="34"/>
      <c r="ES89" s="34"/>
      <c r="ET89" s="34"/>
      <c r="EU89" s="82"/>
      <c r="EV89" s="34"/>
      <c r="EW89" s="34"/>
      <c r="EX89" s="34"/>
      <c r="EY89" s="34"/>
      <c r="EZ89" s="34"/>
      <c r="FA89" s="34"/>
      <c r="FB89" s="34"/>
      <c r="FC89" s="34"/>
      <c r="FD89" s="34"/>
      <c r="FE89" s="34"/>
      <c r="FF89" s="34"/>
      <c r="FG89" s="34"/>
      <c r="FH89" s="34"/>
      <c r="FI89" s="34"/>
      <c r="FJ89" s="34"/>
      <c r="FK89" s="34"/>
      <c r="FL89" s="34"/>
      <c r="FM89" s="34"/>
      <c r="FN89" s="34"/>
      <c r="FO89" s="34"/>
      <c r="FP89" s="34"/>
      <c r="FQ89" s="34"/>
      <c r="FR89" s="34"/>
      <c r="FS89" s="34"/>
      <c r="FT89" s="34"/>
      <c r="FU89" s="34"/>
      <c r="FV89" s="34"/>
      <c r="FW89" s="34"/>
      <c r="FX89" s="34"/>
      <c r="FY89" s="34"/>
      <c r="FZ89" s="34"/>
      <c r="GA89" s="34"/>
      <c r="GB89" s="34"/>
      <c r="GC89" s="34"/>
      <c r="GD89" s="34"/>
      <c r="GE89" s="34"/>
      <c r="GF89" s="34"/>
      <c r="GG89" s="34"/>
      <c r="GH89" s="34"/>
      <c r="GI89" s="34"/>
      <c r="GJ89" s="34"/>
      <c r="GK89" s="34"/>
      <c r="GL89" s="34"/>
      <c r="GM89" s="34"/>
      <c r="GN89" s="34"/>
      <c r="GO89" s="34"/>
      <c r="GP89" s="34"/>
      <c r="GQ89" s="34"/>
      <c r="GR89" s="34"/>
      <c r="GS89" s="34"/>
      <c r="GT89" s="34"/>
      <c r="GU89" s="34"/>
      <c r="GV89" s="34"/>
      <c r="GW89" s="34"/>
      <c r="GX89" s="34"/>
      <c r="GY89" s="34"/>
      <c r="GZ89" s="34"/>
      <c r="HA89" s="34"/>
      <c r="HB89" s="34"/>
      <c r="HC89" s="34"/>
      <c r="HD89" s="34"/>
      <c r="HE89" s="34"/>
      <c r="HF89" s="34"/>
      <c r="HG89" s="34"/>
      <c r="HH89" s="34"/>
      <c r="HI89" s="34"/>
      <c r="HJ89" s="34"/>
      <c r="HK89" s="34"/>
      <c r="HL89" s="34"/>
      <c r="HM89" s="34"/>
      <c r="HN89" s="34"/>
      <c r="HO89" s="34"/>
      <c r="HP89" s="34"/>
      <c r="HQ89" s="34"/>
      <c r="HR89" s="34"/>
      <c r="HS89" s="34"/>
      <c r="HT89" s="34"/>
      <c r="HU89" s="34"/>
      <c r="HV89" s="34"/>
      <c r="HW89" s="34"/>
      <c r="HX89" s="34"/>
      <c r="HY89" s="34"/>
      <c r="HZ89" s="34"/>
      <c r="IA89" s="34"/>
      <c r="IB89" s="34"/>
      <c r="IC89" s="34"/>
      <c r="ID89" s="34"/>
      <c r="IE89" s="34"/>
      <c r="IF89" s="34"/>
      <c r="IG89" s="34"/>
      <c r="IH89" s="34"/>
      <c r="II89" s="34"/>
      <c r="IJ89" s="34"/>
      <c r="IK89" s="34"/>
      <c r="IL89" s="34"/>
      <c r="IM89" s="34"/>
      <c r="IN89" s="34"/>
      <c r="IO89" s="34"/>
      <c r="IP89" s="34"/>
      <c r="IQ89" s="34"/>
      <c r="IR89" s="34"/>
      <c r="IS89" s="34"/>
      <c r="IT89" s="34"/>
      <c r="IU89" s="34"/>
      <c r="IV89" s="34"/>
      <c r="IW89" s="34"/>
      <c r="IX89" s="34"/>
      <c r="IY89" s="34"/>
      <c r="IZ89" s="34"/>
      <c r="JA89" s="34"/>
      <c r="JB89" s="34"/>
      <c r="JC89" s="34"/>
      <c r="JD89" s="34"/>
      <c r="JE89" s="34"/>
      <c r="JF89" s="34"/>
      <c r="JG89" s="34"/>
      <c r="JH89" s="34"/>
      <c r="JI89" s="34"/>
      <c r="JJ89" s="34"/>
      <c r="JK89" s="34"/>
      <c r="JL89" s="34"/>
      <c r="JM89" s="34"/>
      <c r="JN89" s="34"/>
      <c r="JO89" s="34"/>
      <c r="JP89" s="34"/>
      <c r="JQ89" s="34"/>
      <c r="JR89" s="34"/>
      <c r="JS89" s="34"/>
      <c r="JT89" s="34"/>
      <c r="JU89" s="34"/>
      <c r="JV89" s="34"/>
      <c r="JW89" s="34"/>
      <c r="JX89" s="34"/>
      <c r="JY89" s="34"/>
      <c r="JZ89" s="34"/>
      <c r="KA89" s="34"/>
      <c r="KB89" s="34"/>
      <c r="KC89" s="34"/>
      <c r="KD89" s="34"/>
      <c r="KE89" s="34"/>
      <c r="KF89" s="34"/>
      <c r="KG89" s="34"/>
      <c r="KH89" s="34"/>
      <c r="KI89" s="34"/>
      <c r="KJ89" s="34"/>
      <c r="KK89" s="34"/>
      <c r="KL89" s="34"/>
      <c r="KM89" s="34"/>
      <c r="KN89" s="34"/>
      <c r="KO89" s="34"/>
      <c r="KP89" s="34"/>
      <c r="KQ89" s="34"/>
      <c r="KR89" s="34"/>
      <c r="KS89" s="34"/>
      <c r="KT89" s="34"/>
      <c r="KU89" s="34"/>
      <c r="KV89" s="34"/>
      <c r="KW89" s="34"/>
      <c r="KX89" s="34"/>
      <c r="KY89" s="34"/>
    </row>
    <row r="90" spans="1:311" s="36" customFormat="1" ht="18.600000000000001" x14ac:dyDescent="0.25">
      <c r="A90" s="34" t="str">
        <f t="shared" si="48"/>
        <v>4.4</v>
      </c>
      <c r="B90" s="35" t="s">
        <v>26</v>
      </c>
      <c r="C90" s="36" t="str">
        <f>C89</f>
        <v>Nippn/Tomas</v>
      </c>
      <c r="D90" s="37"/>
      <c r="E90" s="79">
        <v>45978</v>
      </c>
      <c r="F90" s="80">
        <f>IF(ISBLANK(E90)," - ",IF(G90=0,E90,E90+G90-1))</f>
        <v>46012</v>
      </c>
      <c r="G90" s="40">
        <v>35</v>
      </c>
      <c r="H90" s="41">
        <v>0</v>
      </c>
      <c r="I90" s="42">
        <f t="shared" si="15"/>
        <v>25</v>
      </c>
      <c r="J90" s="43"/>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82"/>
      <c r="DF90" s="34"/>
      <c r="DG90" s="34"/>
      <c r="DH90" s="34"/>
      <c r="DI90" s="34"/>
      <c r="DJ90" s="34"/>
      <c r="DK90" s="34"/>
      <c r="DL90" s="34"/>
      <c r="DM90" s="34"/>
      <c r="DN90" s="34"/>
      <c r="DO90" s="34"/>
      <c r="DP90" s="34"/>
      <c r="DQ90" s="34"/>
      <c r="DR90" s="34"/>
      <c r="DS90" s="34"/>
      <c r="DT90" s="34"/>
      <c r="DU90" s="34"/>
      <c r="DV90" s="34"/>
      <c r="DW90" s="34"/>
      <c r="DX90" s="34"/>
      <c r="DY90" s="34"/>
      <c r="DZ90" s="82"/>
      <c r="EA90" s="34"/>
      <c r="EB90" s="34"/>
      <c r="EC90" s="34"/>
      <c r="ED90" s="34"/>
      <c r="EE90" s="34"/>
      <c r="EF90" s="34"/>
      <c r="EG90" s="34"/>
      <c r="EH90" s="34"/>
      <c r="EI90" s="34"/>
      <c r="EJ90" s="34"/>
      <c r="EK90" s="34"/>
      <c r="EL90" s="34"/>
      <c r="EM90" s="34"/>
      <c r="EN90" s="34"/>
      <c r="EO90" s="34"/>
      <c r="EP90" s="34"/>
      <c r="EQ90" s="34"/>
      <c r="ER90" s="34"/>
      <c r="ES90" s="34"/>
      <c r="ET90" s="34"/>
      <c r="EU90" s="82"/>
      <c r="EV90" s="34"/>
      <c r="EW90" s="34"/>
      <c r="EX90" s="34"/>
      <c r="EY90" s="34"/>
      <c r="EZ90" s="34"/>
      <c r="FA90" s="34"/>
      <c r="FB90" s="34"/>
      <c r="FC90" s="34"/>
      <c r="FD90" s="34"/>
      <c r="FE90" s="34"/>
      <c r="FF90" s="34"/>
      <c r="FG90" s="34"/>
      <c r="FH90" s="34"/>
      <c r="FI90" s="34"/>
      <c r="FJ90" s="34"/>
      <c r="FK90" s="34"/>
      <c r="FL90" s="34"/>
      <c r="FM90" s="34"/>
      <c r="FN90" s="34"/>
      <c r="FO90" s="34"/>
      <c r="FP90" s="34"/>
      <c r="FQ90" s="34"/>
      <c r="FR90" s="34"/>
      <c r="FS90" s="34"/>
      <c r="FT90" s="34"/>
      <c r="FU90" s="34"/>
      <c r="FV90" s="34"/>
      <c r="FW90" s="34"/>
      <c r="FX90" s="34"/>
      <c r="FY90" s="34"/>
      <c r="FZ90" s="34"/>
      <c r="GA90" s="34"/>
      <c r="GB90" s="34"/>
      <c r="GC90" s="34"/>
      <c r="GD90" s="34"/>
      <c r="GE90" s="34"/>
      <c r="GF90" s="34"/>
      <c r="GG90" s="34"/>
      <c r="GH90" s="34"/>
      <c r="GI90" s="34"/>
      <c r="GJ90" s="34"/>
      <c r="GK90" s="34"/>
      <c r="GL90" s="34"/>
      <c r="GM90" s="34"/>
      <c r="GN90" s="34"/>
      <c r="GO90" s="34"/>
      <c r="GP90" s="34"/>
      <c r="GQ90" s="34"/>
      <c r="GR90" s="34"/>
      <c r="GS90" s="34"/>
      <c r="GT90" s="34"/>
      <c r="GU90" s="34"/>
      <c r="GV90" s="34"/>
      <c r="GW90" s="34"/>
      <c r="GX90" s="34"/>
      <c r="GY90" s="34"/>
      <c r="GZ90" s="34"/>
      <c r="HA90" s="34"/>
      <c r="HB90" s="34"/>
      <c r="HC90" s="34"/>
      <c r="HD90" s="34"/>
      <c r="HE90" s="34"/>
      <c r="HF90" s="34"/>
      <c r="HG90" s="34"/>
      <c r="HH90" s="34"/>
      <c r="HI90" s="34"/>
      <c r="HJ90" s="34"/>
      <c r="HK90" s="34"/>
      <c r="HL90" s="34"/>
      <c r="HM90" s="34"/>
      <c r="HN90" s="34"/>
      <c r="HO90" s="34"/>
      <c r="HP90" s="34"/>
      <c r="HQ90" s="34"/>
      <c r="HR90" s="34"/>
      <c r="HS90" s="34"/>
      <c r="HT90" s="34"/>
      <c r="HU90" s="34"/>
      <c r="HV90" s="34"/>
      <c r="HW90" s="34"/>
      <c r="HX90" s="34"/>
      <c r="HY90" s="34"/>
      <c r="HZ90" s="34"/>
      <c r="IA90" s="34"/>
      <c r="IB90" s="34"/>
      <c r="IC90" s="34"/>
      <c r="ID90" s="34"/>
      <c r="IE90" s="34"/>
      <c r="IF90" s="34"/>
      <c r="IG90" s="34"/>
      <c r="IH90" s="34"/>
      <c r="II90" s="34"/>
      <c r="IJ90" s="34"/>
      <c r="IK90" s="34"/>
      <c r="IL90" s="34"/>
      <c r="IM90" s="34"/>
      <c r="IN90" s="34"/>
      <c r="IO90" s="34"/>
      <c r="IP90" s="34"/>
      <c r="IQ90" s="34"/>
      <c r="IR90" s="34"/>
      <c r="IS90" s="34"/>
      <c r="IT90" s="34"/>
      <c r="IU90" s="34"/>
      <c r="IV90" s="34"/>
      <c r="IW90" s="34"/>
      <c r="IX90" s="34"/>
      <c r="IY90" s="34"/>
      <c r="IZ90" s="34"/>
      <c r="JA90" s="34"/>
      <c r="JB90" s="34"/>
      <c r="JC90" s="34"/>
      <c r="JD90" s="34"/>
      <c r="JE90" s="34"/>
      <c r="JF90" s="34"/>
      <c r="JG90" s="34"/>
      <c r="JH90" s="34"/>
      <c r="JI90" s="34"/>
      <c r="JJ90" s="34"/>
      <c r="JK90" s="34"/>
      <c r="JL90" s="34"/>
      <c r="JM90" s="34"/>
      <c r="JN90" s="34"/>
      <c r="JO90" s="34"/>
      <c r="JP90" s="34"/>
      <c r="JQ90" s="34"/>
      <c r="JR90" s="34"/>
      <c r="JS90" s="34"/>
      <c r="JT90" s="34"/>
      <c r="JU90" s="34"/>
      <c r="JV90" s="34"/>
      <c r="JW90" s="34"/>
      <c r="JX90" s="34"/>
      <c r="JY90" s="34"/>
      <c r="JZ90" s="34"/>
      <c r="KA90" s="34"/>
      <c r="KB90" s="34"/>
      <c r="KC90" s="34"/>
      <c r="KD90" s="34"/>
      <c r="KE90" s="34"/>
      <c r="KF90" s="34"/>
      <c r="KG90" s="34"/>
      <c r="KH90" s="34"/>
      <c r="KI90" s="34"/>
      <c r="KJ90" s="34"/>
      <c r="KK90" s="34"/>
      <c r="KL90" s="34"/>
      <c r="KM90" s="34"/>
      <c r="KN90" s="34"/>
      <c r="KO90" s="34"/>
      <c r="KP90" s="34"/>
      <c r="KQ90" s="34"/>
      <c r="KR90" s="34"/>
      <c r="KS90" s="34"/>
      <c r="KT90" s="34"/>
      <c r="KU90" s="34"/>
      <c r="KV90" s="34"/>
      <c r="KW90" s="34"/>
      <c r="KX90" s="34"/>
      <c r="KY90" s="34"/>
    </row>
    <row r="91" spans="1:311" s="36" customFormat="1" ht="18.600000000000001" x14ac:dyDescent="0.25">
      <c r="A91" s="34" t="str">
        <f t="shared" si="48"/>
        <v>4.5</v>
      </c>
      <c r="B91" s="35" t="s">
        <v>27</v>
      </c>
      <c r="C91" s="36" t="str">
        <f>C90</f>
        <v>Nippn/Tomas</v>
      </c>
      <c r="D91" s="37"/>
      <c r="E91" s="79">
        <v>45978</v>
      </c>
      <c r="F91" s="80">
        <f>IF(ISBLANK(E91)," - ",IF(G91=0,E91,E91+G91-1))</f>
        <v>46012</v>
      </c>
      <c r="G91" s="40">
        <v>35</v>
      </c>
      <c r="H91" s="41">
        <v>0</v>
      </c>
      <c r="I91" s="42">
        <f t="shared" si="15"/>
        <v>25</v>
      </c>
      <c r="J91" s="43"/>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82"/>
      <c r="DF91" s="34"/>
      <c r="DG91" s="34"/>
      <c r="DH91" s="34"/>
      <c r="DI91" s="34"/>
      <c r="DJ91" s="34"/>
      <c r="DK91" s="34"/>
      <c r="DL91" s="34"/>
      <c r="DM91" s="34"/>
      <c r="DN91" s="34"/>
      <c r="DO91" s="34"/>
      <c r="DP91" s="34"/>
      <c r="DQ91" s="34"/>
      <c r="DR91" s="34"/>
      <c r="DS91" s="34"/>
      <c r="DT91" s="34"/>
      <c r="DU91" s="34"/>
      <c r="DV91" s="34"/>
      <c r="DW91" s="34"/>
      <c r="DX91" s="34"/>
      <c r="DY91" s="34"/>
      <c r="DZ91" s="82"/>
      <c r="EA91" s="34"/>
      <c r="EB91" s="34"/>
      <c r="EC91" s="34"/>
      <c r="ED91" s="34"/>
      <c r="EE91" s="34"/>
      <c r="EF91" s="34"/>
      <c r="EG91" s="34"/>
      <c r="EH91" s="34"/>
      <c r="EI91" s="34"/>
      <c r="EJ91" s="34"/>
      <c r="EK91" s="34"/>
      <c r="EL91" s="34"/>
      <c r="EM91" s="34"/>
      <c r="EN91" s="34"/>
      <c r="EO91" s="34"/>
      <c r="EP91" s="34"/>
      <c r="EQ91" s="34"/>
      <c r="ER91" s="34"/>
      <c r="ES91" s="34"/>
      <c r="ET91" s="34"/>
      <c r="EU91" s="82"/>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c r="IW91" s="34"/>
      <c r="IX91" s="34"/>
      <c r="IY91" s="34"/>
      <c r="IZ91" s="34"/>
      <c r="JA91" s="34"/>
      <c r="JB91" s="34"/>
      <c r="JC91" s="34"/>
      <c r="JD91" s="34"/>
      <c r="JE91" s="34"/>
      <c r="JF91" s="34"/>
      <c r="JG91" s="34"/>
      <c r="JH91" s="34"/>
      <c r="JI91" s="34"/>
      <c r="JJ91" s="34"/>
      <c r="JK91" s="34"/>
      <c r="JL91" s="34"/>
      <c r="JM91" s="34"/>
      <c r="JN91" s="34"/>
      <c r="JO91" s="34"/>
      <c r="JP91" s="34"/>
      <c r="JQ91" s="34"/>
      <c r="JR91" s="34"/>
      <c r="JS91" s="34"/>
      <c r="JT91" s="34"/>
      <c r="JU91" s="34"/>
      <c r="JV91" s="34"/>
      <c r="JW91" s="34"/>
      <c r="JX91" s="34"/>
      <c r="JY91" s="34"/>
      <c r="JZ91" s="34"/>
      <c r="KA91" s="34"/>
      <c r="KB91" s="34"/>
      <c r="KC91" s="34"/>
      <c r="KD91" s="34"/>
      <c r="KE91" s="34"/>
      <c r="KF91" s="34"/>
      <c r="KG91" s="34"/>
      <c r="KH91" s="34"/>
      <c r="KI91" s="34"/>
      <c r="KJ91" s="34"/>
      <c r="KK91" s="34"/>
      <c r="KL91" s="34"/>
      <c r="KM91" s="34"/>
      <c r="KN91" s="34"/>
      <c r="KO91" s="34"/>
      <c r="KP91" s="34"/>
      <c r="KQ91" s="34"/>
      <c r="KR91" s="34"/>
      <c r="KS91" s="34"/>
      <c r="KT91" s="34"/>
      <c r="KU91" s="34"/>
      <c r="KV91" s="34"/>
      <c r="KW91" s="34"/>
      <c r="KX91" s="34"/>
      <c r="KY91" s="34"/>
    </row>
    <row r="92" spans="1:311" s="36" customFormat="1" ht="18.600000000000001" x14ac:dyDescent="0.25">
      <c r="A92" s="34" t="str">
        <f t="shared" si="48"/>
        <v>4.6</v>
      </c>
      <c r="B92" s="35" t="s">
        <v>36</v>
      </c>
      <c r="C92" s="36" t="str">
        <f>C91</f>
        <v>Nippn/Tomas</v>
      </c>
      <c r="D92" s="37"/>
      <c r="E92" s="79">
        <v>45978</v>
      </c>
      <c r="F92" s="80">
        <f>IF(ISBLANK(E92)," - ",IF(G92=0,E92,E92+G92-1))</f>
        <v>46012</v>
      </c>
      <c r="G92" s="40">
        <v>35</v>
      </c>
      <c r="H92" s="41">
        <v>0</v>
      </c>
      <c r="I92" s="42">
        <f>IF(OR(F92=0,E92=0)," - ",NETWORKDAYS(E92,F92))</f>
        <v>25</v>
      </c>
      <c r="J92" s="43"/>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82"/>
      <c r="DF92" s="34"/>
      <c r="DG92" s="34"/>
      <c r="DH92" s="34"/>
      <c r="DI92" s="34"/>
      <c r="DJ92" s="34"/>
      <c r="DK92" s="34"/>
      <c r="DL92" s="34"/>
      <c r="DM92" s="34"/>
      <c r="DN92" s="34"/>
      <c r="DO92" s="34"/>
      <c r="DP92" s="34"/>
      <c r="DQ92" s="34"/>
      <c r="DR92" s="34"/>
      <c r="DS92" s="34"/>
      <c r="DT92" s="34"/>
      <c r="DU92" s="34"/>
      <c r="DV92" s="34"/>
      <c r="DW92" s="34"/>
      <c r="DX92" s="34"/>
      <c r="DY92" s="34"/>
      <c r="DZ92" s="82"/>
      <c r="EA92" s="34"/>
      <c r="EB92" s="34"/>
      <c r="EC92" s="34"/>
      <c r="ED92" s="34"/>
      <c r="EE92" s="34"/>
      <c r="EF92" s="34"/>
      <c r="EG92" s="34"/>
      <c r="EH92" s="34"/>
      <c r="EI92" s="34"/>
      <c r="EJ92" s="34"/>
      <c r="EK92" s="34"/>
      <c r="EL92" s="34"/>
      <c r="EM92" s="34"/>
      <c r="EN92" s="34"/>
      <c r="EO92" s="34"/>
      <c r="EP92" s="34"/>
      <c r="EQ92" s="34"/>
      <c r="ER92" s="34"/>
      <c r="ES92" s="34"/>
      <c r="ET92" s="34"/>
      <c r="EU92" s="82"/>
      <c r="EV92" s="34"/>
      <c r="EW92" s="34"/>
      <c r="EX92" s="34"/>
      <c r="EY92" s="34"/>
      <c r="EZ92" s="34"/>
      <c r="FA92" s="34"/>
      <c r="FB92" s="34"/>
      <c r="FC92" s="34"/>
      <c r="FD92" s="34"/>
      <c r="FE92" s="34"/>
      <c r="FF92" s="34"/>
      <c r="FG92" s="34"/>
      <c r="FH92" s="34"/>
      <c r="FI92" s="34"/>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34"/>
      <c r="GS92" s="34"/>
      <c r="GT92" s="34"/>
      <c r="GU92" s="34"/>
      <c r="GV92" s="34"/>
      <c r="GW92" s="34"/>
      <c r="GX92" s="34"/>
      <c r="GY92" s="34"/>
      <c r="GZ92" s="34"/>
      <c r="HA92" s="34"/>
      <c r="HB92" s="34"/>
      <c r="HC92" s="34"/>
      <c r="HD92" s="34"/>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c r="IW92" s="34"/>
      <c r="IX92" s="34"/>
      <c r="IY92" s="34"/>
      <c r="IZ92" s="34"/>
      <c r="JA92" s="34"/>
      <c r="JB92" s="34"/>
      <c r="JC92" s="34"/>
      <c r="JD92" s="34"/>
      <c r="JE92" s="34"/>
      <c r="JF92" s="34"/>
      <c r="JG92" s="34"/>
      <c r="JH92" s="34"/>
      <c r="JI92" s="34"/>
      <c r="JJ92" s="34"/>
      <c r="JK92" s="34"/>
      <c r="JL92" s="34"/>
      <c r="JM92" s="34"/>
      <c r="JN92" s="34"/>
      <c r="JO92" s="34"/>
      <c r="JP92" s="34"/>
      <c r="JQ92" s="34"/>
      <c r="JR92" s="34"/>
      <c r="JS92" s="34"/>
      <c r="JT92" s="34"/>
      <c r="JU92" s="34"/>
      <c r="JV92" s="34"/>
      <c r="JW92" s="34"/>
      <c r="JX92" s="34"/>
      <c r="JY92" s="34"/>
      <c r="JZ92" s="34"/>
      <c r="KA92" s="34"/>
      <c r="KB92" s="34"/>
      <c r="KC92" s="34"/>
      <c r="KD92" s="34"/>
      <c r="KE92" s="34"/>
      <c r="KF92" s="34"/>
      <c r="KG92" s="34"/>
      <c r="KH92" s="34"/>
      <c r="KI92" s="34"/>
      <c r="KJ92" s="34"/>
      <c r="KK92" s="34"/>
      <c r="KL92" s="34"/>
      <c r="KM92" s="34"/>
      <c r="KN92" s="34"/>
      <c r="KO92" s="34"/>
      <c r="KP92" s="34"/>
      <c r="KQ92" s="34"/>
      <c r="KR92" s="34"/>
      <c r="KS92" s="34"/>
      <c r="KT92" s="34"/>
      <c r="KU92" s="34"/>
      <c r="KV92" s="34"/>
      <c r="KW92" s="34"/>
      <c r="KX92" s="34"/>
      <c r="KY92" s="34"/>
    </row>
    <row r="93" spans="1:311" s="36" customFormat="1" ht="18.600000000000001" x14ac:dyDescent="0.25">
      <c r="A93" s="34" t="str">
        <f t="shared" si="48"/>
        <v>4.7</v>
      </c>
      <c r="B93" s="35" t="s">
        <v>28</v>
      </c>
      <c r="C93" s="36" t="str">
        <f>C92</f>
        <v>Nippn/Tomas</v>
      </c>
      <c r="D93" s="37"/>
      <c r="E93" s="79">
        <v>46013</v>
      </c>
      <c r="F93" s="80">
        <f t="shared" si="16"/>
        <v>46013</v>
      </c>
      <c r="G93" s="40">
        <v>1</v>
      </c>
      <c r="H93" s="41">
        <v>0</v>
      </c>
      <c r="I93" s="42">
        <f t="shared" si="15"/>
        <v>1</v>
      </c>
      <c r="J93" s="43"/>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82"/>
      <c r="DF93" s="34"/>
      <c r="DG93" s="34"/>
      <c r="DH93" s="34"/>
      <c r="DI93" s="34"/>
      <c r="DJ93" s="34"/>
      <c r="DK93" s="34"/>
      <c r="DL93" s="34"/>
      <c r="DM93" s="34"/>
      <c r="DN93" s="34"/>
      <c r="DO93" s="34"/>
      <c r="DP93" s="34"/>
      <c r="DQ93" s="34"/>
      <c r="DR93" s="34"/>
      <c r="DS93" s="34"/>
      <c r="DT93" s="34"/>
      <c r="DU93" s="34"/>
      <c r="DV93" s="34"/>
      <c r="DW93" s="34"/>
      <c r="DX93" s="34"/>
      <c r="DY93" s="34"/>
      <c r="DZ93" s="82"/>
      <c r="EA93" s="34"/>
      <c r="EB93" s="34"/>
      <c r="EC93" s="34"/>
      <c r="ED93" s="34"/>
      <c r="EE93" s="34"/>
      <c r="EF93" s="34"/>
      <c r="EG93" s="34"/>
      <c r="EH93" s="34"/>
      <c r="EI93" s="34"/>
      <c r="EJ93" s="34"/>
      <c r="EK93" s="34"/>
      <c r="EL93" s="34"/>
      <c r="EM93" s="34"/>
      <c r="EN93" s="34"/>
      <c r="EO93" s="34"/>
      <c r="EP93" s="34"/>
      <c r="EQ93" s="34"/>
      <c r="ER93" s="34"/>
      <c r="ES93" s="34"/>
      <c r="ET93" s="34"/>
      <c r="EU93" s="82"/>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c r="GU93" s="34"/>
      <c r="GV93" s="34"/>
      <c r="GW93" s="34"/>
      <c r="GX93" s="34"/>
      <c r="GY93" s="34"/>
      <c r="GZ93" s="34"/>
      <c r="HA93" s="34"/>
      <c r="HB93" s="34"/>
      <c r="HC93" s="34"/>
      <c r="HD93" s="34"/>
      <c r="HE93" s="34"/>
      <c r="HF93" s="34"/>
      <c r="HG93" s="34"/>
      <c r="HH93" s="34"/>
      <c r="HI93" s="34"/>
      <c r="HJ93" s="34"/>
      <c r="HK93" s="34"/>
      <c r="HL93" s="34"/>
      <c r="HM93" s="34"/>
      <c r="HN93" s="34"/>
      <c r="HO93" s="34"/>
      <c r="HP93" s="34"/>
      <c r="HQ93" s="34"/>
      <c r="HR93" s="34"/>
      <c r="HS93" s="34"/>
      <c r="HT93" s="34"/>
      <c r="HU93" s="34"/>
      <c r="HV93" s="34"/>
      <c r="HW93" s="34"/>
      <c r="HX93" s="34"/>
      <c r="HY93" s="34"/>
      <c r="HZ93" s="34"/>
      <c r="IA93" s="34"/>
      <c r="IB93" s="34"/>
      <c r="IC93" s="34"/>
      <c r="ID93" s="34"/>
      <c r="IE93" s="34"/>
      <c r="IF93" s="34"/>
      <c r="IG93" s="34"/>
      <c r="IH93" s="34"/>
      <c r="II93" s="34"/>
      <c r="IJ93" s="34"/>
      <c r="IK93" s="34"/>
      <c r="IL93" s="34"/>
      <c r="IM93" s="34"/>
      <c r="IN93" s="34"/>
      <c r="IO93" s="34"/>
      <c r="IP93" s="34"/>
      <c r="IQ93" s="34"/>
      <c r="IR93" s="34"/>
      <c r="IS93" s="34"/>
      <c r="IT93" s="34"/>
      <c r="IU93" s="34"/>
      <c r="IV93" s="34"/>
      <c r="IW93" s="34"/>
      <c r="IX93" s="34"/>
      <c r="IY93" s="34"/>
      <c r="IZ93" s="34"/>
      <c r="JA93" s="34"/>
      <c r="JB93" s="34"/>
      <c r="JC93" s="34"/>
      <c r="JD93" s="34"/>
      <c r="JE93" s="34"/>
      <c r="JF93" s="34"/>
      <c r="JG93" s="34"/>
      <c r="JH93" s="34"/>
      <c r="JI93" s="34"/>
      <c r="JJ93" s="34"/>
      <c r="JK93" s="34"/>
      <c r="JL93" s="34"/>
      <c r="JM93" s="34"/>
      <c r="JN93" s="34"/>
      <c r="JO93" s="34"/>
      <c r="JP93" s="34"/>
      <c r="JQ93" s="34"/>
      <c r="JR93" s="34"/>
      <c r="JS93" s="34"/>
      <c r="JT93" s="34"/>
      <c r="JU93" s="34"/>
      <c r="JV93" s="34"/>
      <c r="JW93" s="34"/>
      <c r="JX93" s="34"/>
      <c r="JY93" s="34"/>
      <c r="JZ93" s="34"/>
      <c r="KA93" s="34"/>
      <c r="KB93" s="34"/>
      <c r="KC93" s="34"/>
      <c r="KD93" s="34"/>
      <c r="KE93" s="34"/>
      <c r="KF93" s="34"/>
      <c r="KG93" s="34"/>
      <c r="KH93" s="34"/>
      <c r="KI93" s="34"/>
      <c r="KJ93" s="34"/>
      <c r="KK93" s="34"/>
      <c r="KL93" s="34"/>
      <c r="KM93" s="34"/>
      <c r="KN93" s="34"/>
      <c r="KO93" s="34"/>
      <c r="KP93" s="34"/>
      <c r="KQ93" s="34"/>
      <c r="KR93" s="34"/>
      <c r="KS93" s="34"/>
      <c r="KT93" s="34"/>
      <c r="KU93" s="34"/>
      <c r="KV93" s="34"/>
      <c r="KW93" s="34"/>
      <c r="KX93" s="34"/>
      <c r="KY93" s="34"/>
    </row>
    <row r="94" spans="1:311" s="36" customFormat="1" ht="18.600000000000001" x14ac:dyDescent="0.25">
      <c r="A94" s="34" t="str">
        <f t="shared" si="48"/>
        <v>4.8</v>
      </c>
      <c r="B94" s="35"/>
      <c r="D94" s="37"/>
      <c r="E94" s="79"/>
      <c r="F94" s="80" t="str">
        <f>IF(ISBLANK(E94)," - ",IF(G94=0,E94,E94+G94-1))</f>
        <v xml:space="preserve"> - </v>
      </c>
      <c r="G94" s="40"/>
      <c r="H94" s="41"/>
      <c r="I94" s="42" t="str">
        <f>IF(OR(F94=0,E94=0)," - ",NETWORKDAYS(E94,F94))</f>
        <v xml:space="preserve"> - </v>
      </c>
      <c r="J94" s="43"/>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82"/>
      <c r="DF94" s="34"/>
      <c r="DG94" s="34"/>
      <c r="DH94" s="34"/>
      <c r="DI94" s="34"/>
      <c r="DJ94" s="34"/>
      <c r="DK94" s="34"/>
      <c r="DL94" s="34"/>
      <c r="DM94" s="34"/>
      <c r="DN94" s="34"/>
      <c r="DO94" s="34"/>
      <c r="DP94" s="34"/>
      <c r="DQ94" s="34"/>
      <c r="DR94" s="34"/>
      <c r="DS94" s="34"/>
      <c r="DT94" s="34"/>
      <c r="DU94" s="34"/>
      <c r="DV94" s="34"/>
      <c r="DW94" s="34"/>
      <c r="DX94" s="34"/>
      <c r="DY94" s="34"/>
      <c r="DZ94" s="82"/>
      <c r="EA94" s="34"/>
      <c r="EB94" s="34"/>
      <c r="EC94" s="34"/>
      <c r="ED94" s="34"/>
      <c r="EE94" s="34"/>
      <c r="EF94" s="34"/>
      <c r="EG94" s="34"/>
      <c r="EH94" s="34"/>
      <c r="EI94" s="34"/>
      <c r="EJ94" s="34"/>
      <c r="EK94" s="34"/>
      <c r="EL94" s="34"/>
      <c r="EM94" s="34"/>
      <c r="EN94" s="34"/>
      <c r="EO94" s="34"/>
      <c r="EP94" s="34"/>
      <c r="EQ94" s="34"/>
      <c r="ER94" s="34"/>
      <c r="ES94" s="34"/>
      <c r="ET94" s="34"/>
      <c r="EU94" s="82"/>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c r="IW94" s="34"/>
      <c r="IX94" s="34"/>
      <c r="IY94" s="34"/>
      <c r="IZ94" s="34"/>
      <c r="JA94" s="34"/>
      <c r="JB94" s="34"/>
      <c r="JC94" s="34"/>
      <c r="JD94" s="34"/>
      <c r="JE94" s="34"/>
      <c r="JF94" s="34"/>
      <c r="JG94" s="34"/>
      <c r="JH94" s="34"/>
      <c r="JI94" s="34"/>
      <c r="JJ94" s="34"/>
      <c r="JK94" s="34"/>
      <c r="JL94" s="34"/>
      <c r="JM94" s="34"/>
      <c r="JN94" s="34"/>
      <c r="JO94" s="34"/>
      <c r="JP94" s="34"/>
      <c r="JQ94" s="34"/>
      <c r="JR94" s="34"/>
      <c r="JS94" s="34"/>
      <c r="JT94" s="34"/>
      <c r="JU94" s="34"/>
      <c r="JV94" s="34"/>
      <c r="JW94" s="34"/>
      <c r="JX94" s="34"/>
      <c r="JY94" s="34"/>
      <c r="JZ94" s="34"/>
      <c r="KA94" s="34"/>
      <c r="KB94" s="34"/>
      <c r="KC94" s="34"/>
      <c r="KD94" s="34"/>
      <c r="KE94" s="34"/>
      <c r="KF94" s="34"/>
      <c r="KG94" s="34"/>
      <c r="KH94" s="34"/>
      <c r="KI94" s="34"/>
      <c r="KJ94" s="34"/>
      <c r="KK94" s="34"/>
      <c r="KL94" s="34"/>
      <c r="KM94" s="34"/>
      <c r="KN94" s="34"/>
      <c r="KO94" s="34"/>
      <c r="KP94" s="34"/>
      <c r="KQ94" s="34"/>
      <c r="KR94" s="34"/>
      <c r="KS94" s="34"/>
      <c r="KT94" s="34"/>
      <c r="KU94" s="34"/>
      <c r="KV94" s="34"/>
      <c r="KW94" s="34"/>
      <c r="KX94" s="34"/>
      <c r="KY94" s="34"/>
    </row>
    <row r="95" spans="1:311" s="60" customFormat="1" ht="18.600000000000001" x14ac:dyDescent="0.25">
      <c r="A95" s="34" t="str">
        <f t="shared" si="48"/>
        <v>4.9</v>
      </c>
      <c r="B95" s="53"/>
      <c r="C95" s="53"/>
      <c r="D95" s="54"/>
      <c r="E95" s="55"/>
      <c r="F95" s="55"/>
      <c r="G95" s="56"/>
      <c r="H95" s="57"/>
      <c r="I95" s="58" t="str">
        <f t="shared" si="15"/>
        <v xml:space="preserve"> - </v>
      </c>
      <c r="J95" s="59"/>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82"/>
      <c r="DF95" s="34"/>
      <c r="DG95" s="34"/>
      <c r="DH95" s="34"/>
      <c r="DI95" s="34"/>
      <c r="DJ95" s="34"/>
      <c r="DK95" s="34"/>
      <c r="DL95" s="34"/>
      <c r="DM95" s="34"/>
      <c r="DN95" s="34"/>
      <c r="DO95" s="34"/>
      <c r="DP95" s="34"/>
      <c r="DQ95" s="34"/>
      <c r="DR95" s="34"/>
      <c r="DS95" s="34"/>
      <c r="DT95" s="34"/>
      <c r="DU95" s="34"/>
      <c r="DV95" s="34"/>
      <c r="DW95" s="34"/>
      <c r="DX95" s="34"/>
      <c r="DY95" s="34"/>
      <c r="DZ95" s="82"/>
      <c r="EA95" s="34"/>
      <c r="EB95" s="34"/>
      <c r="EC95" s="34"/>
      <c r="ED95" s="34"/>
      <c r="EE95" s="34"/>
      <c r="EF95" s="34"/>
      <c r="EG95" s="34"/>
      <c r="EH95" s="34"/>
      <c r="EI95" s="34"/>
      <c r="EJ95" s="34"/>
      <c r="EK95" s="34"/>
      <c r="EL95" s="34"/>
      <c r="EM95" s="34"/>
      <c r="EN95" s="34"/>
      <c r="EO95" s="34"/>
      <c r="EP95" s="34"/>
      <c r="EQ95" s="34"/>
      <c r="ER95" s="34"/>
      <c r="ES95" s="34"/>
      <c r="ET95" s="34"/>
      <c r="EU95" s="82"/>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c r="IR95" s="34"/>
      <c r="IS95" s="34"/>
      <c r="IT95" s="34"/>
      <c r="IU95" s="34"/>
      <c r="IV95" s="34"/>
      <c r="IW95" s="34"/>
      <c r="IX95" s="34"/>
      <c r="IY95" s="34"/>
      <c r="IZ95" s="34"/>
      <c r="JA95" s="34"/>
      <c r="JB95" s="34"/>
      <c r="JC95" s="34"/>
      <c r="JD95" s="34"/>
      <c r="JE95" s="34"/>
      <c r="JF95" s="34"/>
      <c r="JG95" s="34"/>
      <c r="JH95" s="34"/>
      <c r="JI95" s="34"/>
      <c r="JJ95" s="34"/>
      <c r="JK95" s="34"/>
      <c r="JL95" s="34"/>
      <c r="JM95" s="34"/>
      <c r="JN95" s="34"/>
      <c r="JO95" s="34"/>
      <c r="JP95" s="34"/>
      <c r="JQ95" s="34"/>
      <c r="JR95" s="34"/>
      <c r="JS95" s="34"/>
      <c r="JT95" s="34"/>
      <c r="JU95" s="34"/>
      <c r="JV95" s="34"/>
      <c r="JW95" s="34"/>
      <c r="JX95" s="34"/>
      <c r="JY95" s="34"/>
      <c r="JZ95" s="34"/>
      <c r="KA95" s="34"/>
      <c r="KB95" s="34"/>
      <c r="KC95" s="34"/>
      <c r="KD95" s="34"/>
      <c r="KE95" s="34"/>
      <c r="KF95" s="34"/>
      <c r="KG95" s="34"/>
      <c r="KH95" s="34"/>
      <c r="KI95" s="34"/>
      <c r="KJ95" s="34"/>
      <c r="KK95" s="34"/>
      <c r="KL95" s="34"/>
      <c r="KM95" s="34"/>
      <c r="KN95" s="34"/>
      <c r="KO95" s="34"/>
      <c r="KP95" s="34"/>
      <c r="KQ95" s="34"/>
      <c r="KR95" s="34"/>
      <c r="KS95" s="34"/>
      <c r="KT95" s="34"/>
      <c r="KU95" s="34"/>
      <c r="KV95" s="34"/>
      <c r="KW95" s="34"/>
      <c r="KX95" s="34"/>
      <c r="KY95" s="34"/>
    </row>
    <row r="96" spans="1:311" s="67" customFormat="1" ht="18.600000000000001" x14ac:dyDescent="0.25">
      <c r="A96" s="61" t="s">
        <v>1</v>
      </c>
      <c r="B96" s="62"/>
      <c r="C96" s="63"/>
      <c r="D96" s="63"/>
      <c r="E96" s="64"/>
      <c r="F96" s="64"/>
      <c r="G96" s="65"/>
      <c r="H96" s="65"/>
      <c r="I96" s="65"/>
      <c r="J96" s="66"/>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c r="GU96" s="34"/>
      <c r="GV96" s="34"/>
      <c r="GW96" s="34"/>
      <c r="GX96" s="34"/>
      <c r="GY96" s="34"/>
      <c r="GZ96" s="34"/>
      <c r="HA96" s="34"/>
      <c r="HB96" s="34"/>
      <c r="HC96" s="34"/>
      <c r="HD96" s="34"/>
      <c r="HE96" s="34"/>
      <c r="HF96" s="34"/>
      <c r="HG96" s="34"/>
      <c r="HH96" s="34"/>
      <c r="HI96" s="34"/>
      <c r="HJ96" s="34"/>
      <c r="HK96" s="34"/>
      <c r="HL96" s="34"/>
      <c r="HM96" s="34"/>
      <c r="HN96" s="34"/>
      <c r="HO96" s="34"/>
      <c r="HP96" s="34"/>
      <c r="HQ96" s="34"/>
      <c r="HR96" s="34"/>
      <c r="HS96" s="34"/>
      <c r="HT96" s="34"/>
      <c r="HU96" s="34"/>
      <c r="HV96" s="34"/>
      <c r="HW96" s="34"/>
      <c r="HX96" s="34"/>
      <c r="HY96" s="34"/>
      <c r="HZ96" s="34"/>
      <c r="IA96" s="34"/>
      <c r="IB96" s="34"/>
      <c r="IC96" s="34"/>
      <c r="ID96" s="34"/>
      <c r="IE96" s="34"/>
      <c r="IF96" s="34"/>
      <c r="IG96" s="34"/>
      <c r="IH96" s="34"/>
      <c r="II96" s="34"/>
      <c r="IJ96" s="34"/>
      <c r="IK96" s="34"/>
      <c r="IL96" s="34"/>
      <c r="IM96" s="34"/>
      <c r="IN96" s="34"/>
      <c r="IO96" s="34"/>
      <c r="IP96" s="34"/>
      <c r="IQ96" s="34"/>
      <c r="IR96" s="34"/>
      <c r="IS96" s="34"/>
      <c r="IT96" s="34"/>
      <c r="IU96" s="34"/>
      <c r="IV96" s="34"/>
      <c r="IW96" s="34"/>
      <c r="IX96" s="34"/>
      <c r="IY96" s="34"/>
      <c r="IZ96" s="34"/>
      <c r="JA96" s="34"/>
      <c r="JB96" s="34"/>
      <c r="JC96" s="34"/>
      <c r="JD96" s="34"/>
      <c r="JE96" s="34"/>
      <c r="JF96" s="34"/>
      <c r="JG96" s="34"/>
      <c r="JH96" s="34"/>
      <c r="JI96" s="34"/>
      <c r="JJ96" s="34"/>
      <c r="JK96" s="34"/>
      <c r="JL96" s="34"/>
      <c r="JM96" s="34"/>
      <c r="JN96" s="34"/>
      <c r="JO96" s="34"/>
      <c r="JP96" s="34"/>
      <c r="JQ96" s="34"/>
      <c r="JR96" s="34"/>
      <c r="JS96" s="34"/>
      <c r="JT96" s="34"/>
      <c r="JU96" s="34"/>
      <c r="JV96" s="34"/>
      <c r="JW96" s="34"/>
      <c r="JX96" s="34"/>
      <c r="JY96" s="34"/>
      <c r="JZ96" s="34"/>
      <c r="KA96" s="34"/>
      <c r="KB96" s="34"/>
      <c r="KC96" s="34"/>
      <c r="KD96" s="34"/>
      <c r="KE96" s="34"/>
      <c r="KF96" s="34"/>
      <c r="KG96" s="34"/>
      <c r="KH96" s="34"/>
      <c r="KI96" s="34"/>
      <c r="KJ96" s="34"/>
      <c r="KK96" s="34"/>
      <c r="KL96" s="34"/>
      <c r="KM96" s="34"/>
      <c r="KN96" s="34"/>
      <c r="KO96" s="34"/>
      <c r="KP96" s="34"/>
      <c r="KQ96" s="34"/>
      <c r="KR96" s="34"/>
      <c r="KS96" s="34"/>
      <c r="KT96" s="34"/>
      <c r="KU96" s="34"/>
      <c r="KV96" s="34"/>
      <c r="KW96" s="34"/>
      <c r="KX96" s="34"/>
      <c r="KY96" s="34"/>
    </row>
    <row r="97" spans="1:311" s="60" customFormat="1" ht="18.600000000000001" x14ac:dyDescent="0.25">
      <c r="A97" s="68" t="s">
        <v>2</v>
      </c>
      <c r="B97" s="69"/>
      <c r="C97" s="69"/>
      <c r="D97" s="69"/>
      <c r="E97" s="70"/>
      <c r="F97" s="70"/>
      <c r="G97" s="69"/>
      <c r="H97" s="69"/>
      <c r="I97" s="69"/>
      <c r="J97" s="66"/>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row>
    <row r="98" spans="1:311" s="60" customFormat="1" ht="18.600000000000001" x14ac:dyDescent="0.25">
      <c r="A98" s="71" t="str">
        <f>IF(ISERROR(VALUE(SUBSTITUTE(prevWBS,".",""))),"1",IF(ISERROR(FIND("`",SUBSTITUTE(prevWBS,".","`",1))),TEXT(VALUE(prevWBS)+1,"#"),TEXT(VALUE(LEFT(prevWBS,FIND("`",SUBSTITUTE(prevWBS,".","`",1))-1))+1,"#")))</f>
        <v>1</v>
      </c>
      <c r="B98" s="72" t="s">
        <v>16</v>
      </c>
      <c r="C98" s="73"/>
      <c r="D98" s="74"/>
      <c r="E98" s="38"/>
      <c r="F98" s="39" t="str">
        <f>IF(ISBLANK(E98)," - ",IF(G98=0,E98,E98+G98-1))</f>
        <v xml:space="preserve"> - </v>
      </c>
      <c r="G98" s="40"/>
      <c r="H98" s="41"/>
      <c r="I98" s="42" t="str">
        <f>IF(OR(F98=0,E98=0)," - ",NETWORKDAYS(E98,F98))</f>
        <v xml:space="preserve"> - </v>
      </c>
      <c r="J98" s="43"/>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c r="IW98" s="34"/>
      <c r="IX98" s="34"/>
      <c r="IY98" s="34"/>
      <c r="IZ98" s="34"/>
      <c r="JA98" s="34"/>
      <c r="JB98" s="34"/>
      <c r="JC98" s="34"/>
      <c r="JD98" s="34"/>
      <c r="JE98" s="34"/>
      <c r="JF98" s="34"/>
      <c r="JG98" s="34"/>
      <c r="JH98" s="34"/>
      <c r="JI98" s="34"/>
      <c r="JJ98" s="34"/>
      <c r="JK98" s="34"/>
      <c r="JL98" s="34"/>
      <c r="JM98" s="34"/>
      <c r="JN98" s="34"/>
      <c r="JO98" s="34"/>
      <c r="JP98" s="34"/>
      <c r="JQ98" s="34"/>
      <c r="JR98" s="34"/>
      <c r="JS98" s="34"/>
      <c r="JT98" s="34"/>
      <c r="JU98" s="34"/>
      <c r="JV98" s="34"/>
      <c r="JW98" s="34"/>
      <c r="JX98" s="34"/>
      <c r="JY98" s="34"/>
      <c r="JZ98" s="34"/>
      <c r="KA98" s="34"/>
      <c r="KB98" s="34"/>
      <c r="KC98" s="34"/>
      <c r="KD98" s="34"/>
      <c r="KE98" s="34"/>
      <c r="KF98" s="34"/>
      <c r="KG98" s="34"/>
      <c r="KH98" s="34"/>
      <c r="KI98" s="34"/>
      <c r="KJ98" s="34"/>
      <c r="KK98" s="34"/>
      <c r="KL98" s="34"/>
      <c r="KM98" s="34"/>
      <c r="KN98" s="34"/>
      <c r="KO98" s="34"/>
      <c r="KP98" s="34"/>
      <c r="KQ98" s="34"/>
      <c r="KR98" s="34"/>
      <c r="KS98" s="34"/>
      <c r="KT98" s="34"/>
      <c r="KU98" s="34"/>
      <c r="KV98" s="34"/>
      <c r="KW98" s="34"/>
      <c r="KX98" s="34"/>
      <c r="KY98" s="34"/>
    </row>
    <row r="99" spans="1:311" s="60" customFormat="1" ht="18.600000000000001" x14ac:dyDescent="0.25">
      <c r="A99"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9" s="75" t="s">
        <v>3</v>
      </c>
      <c r="C99" s="75"/>
      <c r="D99" s="74"/>
      <c r="E99" s="38"/>
      <c r="F99" s="39" t="str">
        <f>IF(ISBLANK(E99)," - ",IF(G99=0,E99,E99+G99-1))</f>
        <v xml:space="preserve"> - </v>
      </c>
      <c r="G99" s="40"/>
      <c r="H99" s="41"/>
      <c r="I99" s="42" t="str">
        <f>IF(OR(F99=0,E99=0)," - ",NETWORKDAYS(E99,F99))</f>
        <v xml:space="preserve"> - </v>
      </c>
      <c r="J99" s="43"/>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row>
    <row r="100" spans="1:311" s="60" customFormat="1" ht="18.600000000000001" x14ac:dyDescent="0.25">
      <c r="A10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1.1.1</v>
      </c>
      <c r="B100" s="76" t="s">
        <v>4</v>
      </c>
      <c r="C100" s="75"/>
      <c r="D100" s="74"/>
      <c r="E100" s="38"/>
      <c r="F100" s="39" t="str">
        <f>IF(ISBLANK(E100)," - ",IF(G100=0,E100,E100+G100-1))</f>
        <v xml:space="preserve"> - </v>
      </c>
      <c r="G100" s="40"/>
      <c r="H100" s="41"/>
      <c r="I100" s="42" t="str">
        <f>IF(OR(F100=0,E100=0)," - ",NETWORKDAYS(E100,F100))</f>
        <v xml:space="preserve"> - </v>
      </c>
      <c r="J100" s="43"/>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row>
    <row r="101" spans="1:311" s="60" customFormat="1" ht="18.600000000000001" x14ac:dyDescent="0.25">
      <c r="A101"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1.1.1.1</v>
      </c>
      <c r="B101" s="76" t="s">
        <v>5</v>
      </c>
      <c r="C101" s="75"/>
      <c r="D101" s="74"/>
      <c r="E101" s="38"/>
      <c r="F101" s="39" t="str">
        <f>IF(ISBLANK(E101)," - ",IF(G101=0,E101,E101+G101-1))</f>
        <v xml:space="preserve"> - </v>
      </c>
      <c r="G101" s="40"/>
      <c r="H101" s="41"/>
      <c r="I101" s="42" t="str">
        <f>IF(OR(F101=0,E101=0)," - ",NETWORKDAYS(E101,F101))</f>
        <v xml:space="preserve"> - </v>
      </c>
      <c r="J101" s="43"/>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row>
    <row r="102" spans="1:311" s="78" customFormat="1" x14ac:dyDescent="0.3">
      <c r="A102" s="77" t="str">
        <f>HYPERLINK("https://vertex42.link/HowToCreateAGanttChart","► Watch How to Create a Gantt Chart in Excel")</f>
        <v>► Watch How to Create a Gantt Chart in Excel</v>
      </c>
    </row>
  </sheetData>
  <sheetProtection formatCells="0" formatColumns="0" formatRows="0" insertRows="0" deleteRows="0"/>
  <mergeCells count="89">
    <mergeCell ref="K1:AE1"/>
    <mergeCell ref="C5:E5"/>
    <mergeCell ref="R4:X4"/>
    <mergeCell ref="K4:Q4"/>
    <mergeCell ref="C4:E4"/>
    <mergeCell ref="R5:X5"/>
    <mergeCell ref="K5:Q5"/>
    <mergeCell ref="Y4:AE4"/>
    <mergeCell ref="Y5:AE5"/>
    <mergeCell ref="BO5:BU5"/>
    <mergeCell ref="AF4:AL4"/>
    <mergeCell ref="AF5:AL5"/>
    <mergeCell ref="EN4:ET4"/>
    <mergeCell ref="EN5:ET5"/>
    <mergeCell ref="BH5:BN5"/>
    <mergeCell ref="DS4:DY4"/>
    <mergeCell ref="DS5:DY5"/>
    <mergeCell ref="BH4:BN4"/>
    <mergeCell ref="DZ4:EF4"/>
    <mergeCell ref="DZ5:EF5"/>
    <mergeCell ref="EG4:EM4"/>
    <mergeCell ref="EG5:EM5"/>
    <mergeCell ref="BO4:BU4"/>
    <mergeCell ref="BV4:CB4"/>
    <mergeCell ref="DE4:DK4"/>
    <mergeCell ref="AM4:AS4"/>
    <mergeCell ref="AT4:AZ4"/>
    <mergeCell ref="BA4:BG4"/>
    <mergeCell ref="AM5:AS5"/>
    <mergeCell ref="AT5:AZ5"/>
    <mergeCell ref="BA5:BG5"/>
    <mergeCell ref="BV5:CB5"/>
    <mergeCell ref="DE5:DK5"/>
    <mergeCell ref="EU4:FA4"/>
    <mergeCell ref="EU5:FA5"/>
    <mergeCell ref="FB4:FH4"/>
    <mergeCell ref="FB5:FH5"/>
    <mergeCell ref="DL5:DR5"/>
    <mergeCell ref="CC4:CI4"/>
    <mergeCell ref="CJ4:CP4"/>
    <mergeCell ref="CQ4:CW4"/>
    <mergeCell ref="CX4:DD4"/>
    <mergeCell ref="CC5:CI5"/>
    <mergeCell ref="CJ5:CP5"/>
    <mergeCell ref="CQ5:CW5"/>
    <mergeCell ref="CX5:DD5"/>
    <mergeCell ref="DL4:DR4"/>
    <mergeCell ref="FI4:FO4"/>
    <mergeCell ref="FI5:FO5"/>
    <mergeCell ref="FP4:FV4"/>
    <mergeCell ref="FP5:FV5"/>
    <mergeCell ref="FW4:GC4"/>
    <mergeCell ref="FW5:GC5"/>
    <mergeCell ref="GD4:GJ4"/>
    <mergeCell ref="GD5:GJ5"/>
    <mergeCell ref="GK4:GQ4"/>
    <mergeCell ref="GK5:GQ5"/>
    <mergeCell ref="GR4:GX4"/>
    <mergeCell ref="GR5:GX5"/>
    <mergeCell ref="GY4:HE4"/>
    <mergeCell ref="GY5:HE5"/>
    <mergeCell ref="HF4:HL4"/>
    <mergeCell ref="HF5:HL5"/>
    <mergeCell ref="HM4:HS4"/>
    <mergeCell ref="HM5:HS5"/>
    <mergeCell ref="HT4:HZ4"/>
    <mergeCell ref="HT5:HZ5"/>
    <mergeCell ref="IA4:IG4"/>
    <mergeCell ref="IA5:IG5"/>
    <mergeCell ref="IH4:IN4"/>
    <mergeCell ref="IH5:IN5"/>
    <mergeCell ref="IO4:IU4"/>
    <mergeCell ref="IO5:IU5"/>
    <mergeCell ref="IV4:JB4"/>
    <mergeCell ref="IV5:JB5"/>
    <mergeCell ref="JC4:JI4"/>
    <mergeCell ref="JC5:JI5"/>
    <mergeCell ref="JJ4:JP4"/>
    <mergeCell ref="JJ5:JP5"/>
    <mergeCell ref="JQ4:JW4"/>
    <mergeCell ref="JQ5:JW5"/>
    <mergeCell ref="JX4:KD4"/>
    <mergeCell ref="JX5:KD5"/>
    <mergeCell ref="KE4:KK4"/>
    <mergeCell ref="KE5:KK5"/>
    <mergeCell ref="KL4:KR4"/>
    <mergeCell ref="KL5:KR5"/>
    <mergeCell ref="KS4:KY4"/>
    <mergeCell ref="KS5:KY5"/>
  </mergeCells>
  <phoneticPr fontId="3" type="noConversion"/>
  <conditionalFormatting sqref="H19">
    <cfRule type="dataBar" priority="23">
      <dataBar>
        <cfvo type="num" val="0"/>
        <cfvo type="num" val="1"/>
        <color theme="0" tint="-0.34998626667073579"/>
      </dataBar>
      <extLst>
        <ext xmlns:x14="http://schemas.microsoft.com/office/spreadsheetml/2009/9/main" uri="{B025F937-C7B1-47D3-B67F-A62EFF666E3E}">
          <x14:id>{DDF51875-097E-4A84-BD57-5F7EE1290316}</x14:id>
        </ext>
      </extLst>
    </cfRule>
  </conditionalFormatting>
  <conditionalFormatting sqref="H20:H29 H38:H39 H61:H62 H31:H36 H52:H54">
    <cfRule type="dataBar" priority="707">
      <dataBar>
        <cfvo type="num" val="0"/>
        <cfvo type="num" val="1"/>
        <color theme="0" tint="-0.34998626667073579"/>
      </dataBar>
      <extLst>
        <ext xmlns:x14="http://schemas.microsoft.com/office/spreadsheetml/2009/9/main" uri="{B025F937-C7B1-47D3-B67F-A62EFF666E3E}">
          <x14:id>{C02E2020-41B9-40DE-9058-5465BCFBE7F2}</x14:id>
        </ext>
      </extLst>
    </cfRule>
  </conditionalFormatting>
  <conditionalFormatting sqref="H30">
    <cfRule type="dataBar" priority="22">
      <dataBar>
        <cfvo type="num" val="0"/>
        <cfvo type="num" val="1"/>
        <color theme="0" tint="-0.34998626667073579"/>
      </dataBar>
      <extLst>
        <ext xmlns:x14="http://schemas.microsoft.com/office/spreadsheetml/2009/9/main" uri="{B025F937-C7B1-47D3-B67F-A62EFF666E3E}">
          <x14:id>{9E74C600-FB80-43FF-98BD-6C2C42EE7E7C}</x14:id>
        </ext>
      </extLst>
    </cfRule>
  </conditionalFormatting>
  <conditionalFormatting sqref="H37">
    <cfRule type="dataBar" priority="21">
      <dataBar>
        <cfvo type="num" val="0"/>
        <cfvo type="num" val="1"/>
        <color theme="0" tint="-0.34998626667073579"/>
      </dataBar>
      <extLst>
        <ext xmlns:x14="http://schemas.microsoft.com/office/spreadsheetml/2009/9/main" uri="{B025F937-C7B1-47D3-B67F-A62EFF666E3E}">
          <x14:id>{5895EBCE-A674-4DC2-B91B-01D1102F0F00}</x14:id>
        </ext>
      </extLst>
    </cfRule>
  </conditionalFormatting>
  <conditionalFormatting sqref="H40">
    <cfRule type="dataBar" priority="20">
      <dataBar>
        <cfvo type="num" val="0"/>
        <cfvo type="num" val="1"/>
        <color theme="0" tint="-0.34998626667073579"/>
      </dataBar>
      <extLst>
        <ext xmlns:x14="http://schemas.microsoft.com/office/spreadsheetml/2009/9/main" uri="{B025F937-C7B1-47D3-B67F-A62EFF666E3E}">
          <x14:id>{CF87398E-BA1D-4561-AD4E-517E21A87759}</x14:id>
        </ext>
      </extLst>
    </cfRule>
  </conditionalFormatting>
  <conditionalFormatting sqref="H41:H51">
    <cfRule type="dataBar" priority="5">
      <dataBar>
        <cfvo type="num" val="0"/>
        <cfvo type="num" val="1"/>
        <color theme="0" tint="-0.34998626667073579"/>
      </dataBar>
      <extLst>
        <ext xmlns:x14="http://schemas.microsoft.com/office/spreadsheetml/2009/9/main" uri="{B025F937-C7B1-47D3-B67F-A62EFF666E3E}">
          <x14:id>{9F5CFF2F-5E83-4F1E-9CA2-FF4C557C7446}</x14:id>
        </ext>
      </extLst>
    </cfRule>
  </conditionalFormatting>
  <conditionalFormatting sqref="H56">
    <cfRule type="dataBar" priority="1">
      <dataBar>
        <cfvo type="num" val="0"/>
        <cfvo type="num" val="1"/>
        <color theme="0" tint="-0.34998626667073579"/>
      </dataBar>
      <extLst>
        <ext xmlns:x14="http://schemas.microsoft.com/office/spreadsheetml/2009/9/main" uri="{B025F937-C7B1-47D3-B67F-A62EFF666E3E}">
          <x14:id>{23B4C505-88C2-4D5F-9AF9-1FE60CC2860C}</x14:id>
        </ext>
      </extLst>
    </cfRule>
  </conditionalFormatting>
  <conditionalFormatting sqref="H57">
    <cfRule type="dataBar" priority="19">
      <dataBar>
        <cfvo type="num" val="0"/>
        <cfvo type="num" val="1"/>
        <color theme="0" tint="-0.34998626667073579"/>
      </dataBar>
      <extLst>
        <ext xmlns:x14="http://schemas.microsoft.com/office/spreadsheetml/2009/9/main" uri="{B025F937-C7B1-47D3-B67F-A62EFF666E3E}">
          <x14:id>{C726D4B8-3B75-429D-A586-8A32C3D3B076}</x14:id>
        </ext>
      </extLst>
    </cfRule>
  </conditionalFormatting>
  <conditionalFormatting sqref="H58:H59">
    <cfRule type="dataBar" priority="52">
      <dataBar>
        <cfvo type="num" val="0"/>
        <cfvo type="num" val="1"/>
        <color theme="0" tint="-0.34998626667073579"/>
      </dataBar>
      <extLst>
        <ext xmlns:x14="http://schemas.microsoft.com/office/spreadsheetml/2009/9/main" uri="{B025F937-C7B1-47D3-B67F-A62EFF666E3E}">
          <x14:id>{F09F8A4A-5361-4E44-8A92-0F98706E8393}</x14:id>
        </ext>
      </extLst>
    </cfRule>
  </conditionalFormatting>
  <conditionalFormatting sqref="H63">
    <cfRule type="dataBar" priority="13">
      <dataBar>
        <cfvo type="num" val="0"/>
        <cfvo type="num" val="1"/>
        <color theme="0" tint="-0.34998626667073579"/>
      </dataBar>
      <extLst>
        <ext xmlns:x14="http://schemas.microsoft.com/office/spreadsheetml/2009/9/main" uri="{B025F937-C7B1-47D3-B67F-A62EFF666E3E}">
          <x14:id>{96986574-1981-46D5-BAD4-27401D49C408}</x14:id>
        </ext>
      </extLst>
    </cfRule>
  </conditionalFormatting>
  <conditionalFormatting sqref="H64">
    <cfRule type="dataBar" priority="36">
      <dataBar>
        <cfvo type="num" val="0"/>
        <cfvo type="num" val="1"/>
        <color theme="0" tint="-0.34998626667073579"/>
      </dataBar>
      <extLst>
        <ext xmlns:x14="http://schemas.microsoft.com/office/spreadsheetml/2009/9/main" uri="{B025F937-C7B1-47D3-B67F-A62EFF666E3E}">
          <x14:id>{51990C2E-4028-4039-B2EC-F70F376C47FC}</x14:id>
        </ext>
      </extLst>
    </cfRule>
  </conditionalFormatting>
  <conditionalFormatting sqref="H65">
    <cfRule type="dataBar" priority="12">
      <dataBar>
        <cfvo type="num" val="0"/>
        <cfvo type="num" val="1"/>
        <color theme="0" tint="-0.34998626667073579"/>
      </dataBar>
      <extLst>
        <ext xmlns:x14="http://schemas.microsoft.com/office/spreadsheetml/2009/9/main" uri="{B025F937-C7B1-47D3-B67F-A62EFF666E3E}">
          <x14:id>{EE82BC36-39C9-40D9-AD10-93E70E79430F}</x14:id>
        </ext>
      </extLst>
    </cfRule>
  </conditionalFormatting>
  <conditionalFormatting sqref="H66:H68">
    <cfRule type="dataBar" priority="43">
      <dataBar>
        <cfvo type="num" val="0"/>
        <cfvo type="num" val="1"/>
        <color theme="0" tint="-0.34998626667073579"/>
      </dataBar>
      <extLst>
        <ext xmlns:x14="http://schemas.microsoft.com/office/spreadsheetml/2009/9/main" uri="{B025F937-C7B1-47D3-B67F-A62EFF666E3E}">
          <x14:id>{292A2E09-DAAD-424F-8833-C913A1AFEB79}</x14:id>
        </ext>
      </extLst>
    </cfRule>
  </conditionalFormatting>
  <conditionalFormatting sqref="H67:H68">
    <cfRule type="dataBar" priority="41">
      <dataBar>
        <cfvo type="num" val="0"/>
        <cfvo type="num" val="1"/>
        <color theme="0" tint="-0.34998626667073579"/>
      </dataBar>
      <extLst>
        <ext xmlns:x14="http://schemas.microsoft.com/office/spreadsheetml/2009/9/main" uri="{B025F937-C7B1-47D3-B67F-A62EFF666E3E}">
          <x14:id>{686592D0-A494-43D2-95AE-7FD6DA42FA85}</x14:id>
        </ext>
      </extLst>
    </cfRule>
  </conditionalFormatting>
  <conditionalFormatting sqref="H69">
    <cfRule type="dataBar" priority="33">
      <dataBar>
        <cfvo type="num" val="0"/>
        <cfvo type="num" val="1"/>
        <color theme="0" tint="-0.34998626667073579"/>
      </dataBar>
      <extLst>
        <ext xmlns:x14="http://schemas.microsoft.com/office/spreadsheetml/2009/9/main" uri="{B025F937-C7B1-47D3-B67F-A62EFF666E3E}">
          <x14:id>{4025D63A-A942-478F-A6A5-F9ACC877CD95}</x14:id>
        </ext>
      </extLst>
    </cfRule>
  </conditionalFormatting>
  <conditionalFormatting sqref="H70">
    <cfRule type="dataBar" priority="10">
      <dataBar>
        <cfvo type="num" val="0"/>
        <cfvo type="num" val="1"/>
        <color theme="0" tint="-0.34998626667073579"/>
      </dataBar>
      <extLst>
        <ext xmlns:x14="http://schemas.microsoft.com/office/spreadsheetml/2009/9/main" uri="{B025F937-C7B1-47D3-B67F-A62EFF666E3E}">
          <x14:id>{C5F2E3D7-0A95-415B-A54E-1032378B080F}</x14:id>
        </ext>
      </extLst>
    </cfRule>
  </conditionalFormatting>
  <conditionalFormatting sqref="H71">
    <cfRule type="dataBar" priority="27">
      <dataBar>
        <cfvo type="num" val="0"/>
        <cfvo type="num" val="1"/>
        <color theme="0" tint="-0.34998626667073579"/>
      </dataBar>
      <extLst>
        <ext xmlns:x14="http://schemas.microsoft.com/office/spreadsheetml/2009/9/main" uri="{B025F937-C7B1-47D3-B67F-A62EFF666E3E}">
          <x14:id>{80CAEB16-848A-4EEA-A8D2-C72760E8590B}</x14:id>
        </ext>
      </extLst>
    </cfRule>
  </conditionalFormatting>
  <conditionalFormatting sqref="H72">
    <cfRule type="dataBar" priority="9">
      <dataBar>
        <cfvo type="num" val="0"/>
        <cfvo type="num" val="1"/>
        <color theme="0" tint="-0.34998626667073579"/>
      </dataBar>
      <extLst>
        <ext xmlns:x14="http://schemas.microsoft.com/office/spreadsheetml/2009/9/main" uri="{B025F937-C7B1-47D3-B67F-A62EFF666E3E}">
          <x14:id>{505FD7D9-01D0-488D-87DF-9029FDEA4B67}</x14:id>
        </ext>
      </extLst>
    </cfRule>
  </conditionalFormatting>
  <conditionalFormatting sqref="H73 H75">
    <cfRule type="dataBar" priority="32">
      <dataBar>
        <cfvo type="num" val="0"/>
        <cfvo type="num" val="1"/>
        <color theme="0" tint="-0.34998626667073579"/>
      </dataBar>
      <extLst>
        <ext xmlns:x14="http://schemas.microsoft.com/office/spreadsheetml/2009/9/main" uri="{B025F937-C7B1-47D3-B67F-A62EFF666E3E}">
          <x14:id>{49791392-A9F7-462F-BD9D-A3F9559232CE}</x14:id>
        </ext>
      </extLst>
    </cfRule>
  </conditionalFormatting>
  <conditionalFormatting sqref="H74">
    <cfRule type="dataBar" priority="8">
      <dataBar>
        <cfvo type="num" val="0"/>
        <cfvo type="num" val="1"/>
        <color theme="0" tint="-0.34998626667073579"/>
      </dataBar>
      <extLst>
        <ext xmlns:x14="http://schemas.microsoft.com/office/spreadsheetml/2009/9/main" uri="{B025F937-C7B1-47D3-B67F-A62EFF666E3E}">
          <x14:id>{B971357D-D19A-4C07-8D39-75D4F40304C8}</x14:id>
        </ext>
      </extLst>
    </cfRule>
  </conditionalFormatting>
  <conditionalFormatting sqref="H76:H77">
    <cfRule type="dataBar" priority="51">
      <dataBar>
        <cfvo type="num" val="0"/>
        <cfvo type="num" val="1"/>
        <color theme="0" tint="-0.34998626667073579"/>
      </dataBar>
      <extLst>
        <ext xmlns:x14="http://schemas.microsoft.com/office/spreadsheetml/2009/9/main" uri="{B025F937-C7B1-47D3-B67F-A62EFF666E3E}">
          <x14:id>{EC3EF5EC-2084-4941-A337-68F3BF010ECB}</x14:id>
        </ext>
      </extLst>
    </cfRule>
  </conditionalFormatting>
  <conditionalFormatting sqref="H77">
    <cfRule type="dataBar" priority="50">
      <dataBar>
        <cfvo type="num" val="0"/>
        <cfvo type="num" val="1"/>
        <color theme="0" tint="-0.34998626667073579"/>
      </dataBar>
      <extLst>
        <ext xmlns:x14="http://schemas.microsoft.com/office/spreadsheetml/2009/9/main" uri="{B025F937-C7B1-47D3-B67F-A62EFF666E3E}">
          <x14:id>{90015289-5167-49AC-B853-B3EAA4D984D8}</x14:id>
        </ext>
      </extLst>
    </cfRule>
  </conditionalFormatting>
  <conditionalFormatting sqref="H84">
    <cfRule type="dataBar" priority="699">
      <dataBar>
        <cfvo type="num" val="0"/>
        <cfvo type="num" val="1"/>
        <color theme="0" tint="-0.34998626667073579"/>
      </dataBar>
      <extLst>
        <ext xmlns:x14="http://schemas.microsoft.com/office/spreadsheetml/2009/9/main" uri="{B025F937-C7B1-47D3-B67F-A62EFF666E3E}">
          <x14:id>{084B58F9-90FB-45FA-B0BF-2BC12091FA13}</x14:id>
        </ext>
      </extLst>
    </cfRule>
  </conditionalFormatting>
  <conditionalFormatting sqref="H85">
    <cfRule type="dataBar" priority="703">
      <dataBar>
        <cfvo type="num" val="0"/>
        <cfvo type="num" val="1"/>
        <color theme="0" tint="-0.34998626667073579"/>
      </dataBar>
      <extLst>
        <ext xmlns:x14="http://schemas.microsoft.com/office/spreadsheetml/2009/9/main" uri="{B025F937-C7B1-47D3-B67F-A62EFF666E3E}">
          <x14:id>{01999F66-3BCE-4BE5-A68A-B97FCE9B16FD}</x14:id>
        </ext>
      </extLst>
    </cfRule>
  </conditionalFormatting>
  <conditionalFormatting sqref="H92">
    <cfRule type="dataBar" priority="691">
      <dataBar>
        <cfvo type="num" val="0"/>
        <cfvo type="num" val="1"/>
        <color theme="0" tint="-0.34998626667073579"/>
      </dataBar>
      <extLst>
        <ext xmlns:x14="http://schemas.microsoft.com/office/spreadsheetml/2009/9/main" uri="{B025F937-C7B1-47D3-B67F-A62EFF666E3E}">
          <x14:id>{485E2D55-06D0-4822-AD58-D4909CF5E6B1}</x14:id>
        </ext>
      </extLst>
    </cfRule>
  </conditionalFormatting>
  <conditionalFormatting sqref="H93">
    <cfRule type="dataBar" priority="695">
      <dataBar>
        <cfvo type="num" val="0"/>
        <cfvo type="num" val="1"/>
        <color theme="0" tint="-0.34998626667073579"/>
      </dataBar>
      <extLst>
        <ext xmlns:x14="http://schemas.microsoft.com/office/spreadsheetml/2009/9/main" uri="{B025F937-C7B1-47D3-B67F-A62EFF666E3E}">
          <x14:id>{C74EE589-04A9-4CBA-A240-39CB66FB18C7}</x14:id>
        </ext>
      </extLst>
    </cfRule>
  </conditionalFormatting>
  <conditionalFormatting sqref="H94">
    <cfRule type="dataBar" priority="715">
      <dataBar>
        <cfvo type="num" val="0"/>
        <cfvo type="num" val="1"/>
        <color theme="0" tint="-0.34998626667073579"/>
      </dataBar>
      <extLst>
        <ext xmlns:x14="http://schemas.microsoft.com/office/spreadsheetml/2009/9/main" uri="{B025F937-C7B1-47D3-B67F-A62EFF666E3E}">
          <x14:id>{309553EF-1913-4236-9847-B8B7104A28A3}</x14:id>
        </ext>
      </extLst>
    </cfRule>
  </conditionalFormatting>
  <conditionalFormatting sqref="H95:H101 H86:H91 H8:H16 H78:H83 H60:H62">
    <cfRule type="dataBar" priority="808">
      <dataBar>
        <cfvo type="num" val="0"/>
        <cfvo type="num" val="1"/>
        <color theme="0" tint="-0.34998626667073579"/>
      </dataBar>
      <extLst>
        <ext xmlns:x14="http://schemas.microsoft.com/office/spreadsheetml/2009/9/main" uri="{B025F937-C7B1-47D3-B67F-A62EFF666E3E}">
          <x14:id>{0A58A75E-4698-465A-8593-F06B91A3A900}</x14:id>
        </ext>
      </extLst>
    </cfRule>
  </conditionalFormatting>
  <conditionalFormatting sqref="K6:KY7">
    <cfRule type="expression" dxfId="11" priority="89">
      <formula>K$6=TODAY()</formula>
    </cfRule>
  </conditionalFormatting>
  <conditionalFormatting sqref="K6:KY17 K18:KZ40 K52:KZ56 KZ57:KZ59 K57:KY101 KZ63:KZ65 KZ69:KZ72 KZ74">
    <cfRule type="expression" dxfId="10" priority="58">
      <formula>K$6=TODAY()</formula>
    </cfRule>
  </conditionalFormatting>
  <conditionalFormatting sqref="K8:KY40">
    <cfRule type="expression" dxfId="9" priority="6">
      <formula>AND($E8&lt;=K$6,ROUNDDOWN(($F8-$E8+1)*$H8,0)+$E8-1&gt;=K$6)</formula>
    </cfRule>
    <cfRule type="expression" dxfId="8" priority="7">
      <formula>AND(NOT(ISBLANK($E8)),$E8&lt;=K$6,$F8&gt;=K$6)</formula>
    </cfRule>
  </conditionalFormatting>
  <conditionalFormatting sqref="K52:KY101 KZ76:OS77">
    <cfRule type="expression" dxfId="7" priority="59">
      <formula>AND($E52&lt;=K$6,ROUNDDOWN(($F52-$E52+1)*$H52,0)+$E52-1&gt;=K$6)</formula>
    </cfRule>
  </conditionalFormatting>
  <conditionalFormatting sqref="K52:KY157 KZ76:OS77">
    <cfRule type="expression" dxfId="6" priority="60">
      <formula>AND(NOT(ISBLANK($E52)),$E52&lt;=K$6,$F52&gt;=K$6)</formula>
    </cfRule>
  </conditionalFormatting>
  <conditionalFormatting sqref="K41:OS51">
    <cfRule type="expression" dxfId="5" priority="2">
      <formula>K$6=TODAY()</formula>
    </cfRule>
    <cfRule type="expression" dxfId="4" priority="3">
      <formula>AND($E41&lt;=K$6,ROUNDDOWN(($F41-$E41+1)*$H41,0)+$E41-1&gt;=K$6)</formula>
    </cfRule>
    <cfRule type="expression" dxfId="3" priority="4">
      <formula>AND(NOT(ISBLANK($E41)),$E41&lt;=K$6,$F41&gt;=K$6)</formula>
    </cfRule>
  </conditionalFormatting>
  <conditionalFormatting sqref="KZ18:KZ40 KZ52:KZ59 KZ63:KZ65 KZ69:KZ72 KZ74">
    <cfRule type="expression" dxfId="2" priority="55">
      <formula>AND($F18&lt;=KZ$6,ROUNDDOWN(($G18-$F18+1)*$I18,0)+$F18-1&gt;=KZ$6)</formula>
    </cfRule>
    <cfRule type="expression" dxfId="1" priority="56">
      <formula>AND(NOT(ISBLANK($F18)),$F18&lt;=KZ$6,$G18&gt;=KZ$6)</formula>
    </cfRule>
  </conditionalFormatting>
  <conditionalFormatting sqref="KZ76:OS77">
    <cfRule type="expression" dxfId="0" priority="47">
      <formula>KZ$6=TODAY()</formula>
    </cfRule>
  </conditionalFormatting>
  <dataValidations count="1">
    <dataValidation allowBlank="1" showInputMessage="1" promptTitle="Display Week" prompt="Enter the week number to display first in the Gantt Chart. The weeks are numbered starting from the week containing the Project Start Date." sqref="H4" xr:uid="{00000000-0002-0000-0000-000000000000}"/>
  </dataValidations>
  <hyperlinks>
    <hyperlink ref="K1:AE1" r:id="rId1" display="Copyright© TOMAS TECH CORPORATION. All rights reserved." xr:uid="{00000000-0004-0000-0000-000000000000}"/>
  </hyperlinks>
  <pageMargins left="0.25" right="0.25" top="0.5" bottom="0.5" header="0.5" footer="0.25"/>
  <pageSetup paperSize="8" scale="24" fitToHeight="0" orientation="landscape" r:id="rId2"/>
  <headerFooter alignWithMargins="0"/>
  <ignoredErrors>
    <ignoredError sqref="B95 A97:B97 B96 E13 E78 E86 E95:H97 G13:H13 G78:H78 G86:H86 G98 G99:G100 G101 H88:H90" unlockedFormula="1"/>
    <ignoredError sqref="A86 A78 A13"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8238" r:id="rId5" name="Scroll Bar 46">
              <controlPr defaultSize="0" print="0" autoPict="0">
                <anchor moveWithCells="1">
                  <from>
                    <xdr:col>9</xdr:col>
                    <xdr:colOff>99060</xdr:colOff>
                    <xdr:row>1</xdr:row>
                    <xdr:rowOff>121920</xdr:rowOff>
                  </from>
                  <to>
                    <xdr:col>27</xdr:col>
                    <xdr:colOff>121920</xdr:colOff>
                    <xdr:row>2</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DDF51875-097E-4A84-BD57-5F7EE1290316}">
            <x14:dataBar minLength="0" maxLength="100" gradient="0">
              <x14:cfvo type="num">
                <xm:f>0</xm:f>
              </x14:cfvo>
              <x14:cfvo type="num">
                <xm:f>1</xm:f>
              </x14:cfvo>
              <x14:negativeFillColor rgb="FFFF0000"/>
              <x14:axisColor rgb="FF000000"/>
            </x14:dataBar>
          </x14:cfRule>
          <xm:sqref>H19</xm:sqref>
        </x14:conditionalFormatting>
        <x14:conditionalFormatting xmlns:xm="http://schemas.microsoft.com/office/excel/2006/main">
          <x14:cfRule type="dataBar" id="{C02E2020-41B9-40DE-9058-5465BCFBE7F2}">
            <x14:dataBar minLength="0" maxLength="100" gradient="0">
              <x14:cfvo type="num">
                <xm:f>0</xm:f>
              </x14:cfvo>
              <x14:cfvo type="num">
                <xm:f>1</xm:f>
              </x14:cfvo>
              <x14:negativeFillColor rgb="FFFF0000"/>
              <x14:axisColor rgb="FF000000"/>
            </x14:dataBar>
          </x14:cfRule>
          <xm:sqref>H20:H29 H38:H39 H61:H62 H31:H36 H52:H54</xm:sqref>
        </x14:conditionalFormatting>
        <x14:conditionalFormatting xmlns:xm="http://schemas.microsoft.com/office/excel/2006/main">
          <x14:cfRule type="dataBar" id="{9E74C600-FB80-43FF-98BD-6C2C42EE7E7C}">
            <x14:dataBar minLength="0" maxLength="100" gradient="0">
              <x14:cfvo type="num">
                <xm:f>0</xm:f>
              </x14:cfvo>
              <x14:cfvo type="num">
                <xm:f>1</xm:f>
              </x14:cfvo>
              <x14:negativeFillColor rgb="FFFF0000"/>
              <x14:axisColor rgb="FF000000"/>
            </x14:dataBar>
          </x14:cfRule>
          <xm:sqref>H30</xm:sqref>
        </x14:conditionalFormatting>
        <x14:conditionalFormatting xmlns:xm="http://schemas.microsoft.com/office/excel/2006/main">
          <x14:cfRule type="dataBar" id="{5895EBCE-A674-4DC2-B91B-01D1102F0F00}">
            <x14:dataBar minLength="0" maxLength="100" gradient="0">
              <x14:cfvo type="num">
                <xm:f>0</xm:f>
              </x14:cfvo>
              <x14:cfvo type="num">
                <xm:f>1</xm:f>
              </x14:cfvo>
              <x14:negativeFillColor rgb="FFFF0000"/>
              <x14:axisColor rgb="FF000000"/>
            </x14:dataBar>
          </x14:cfRule>
          <xm:sqref>H37</xm:sqref>
        </x14:conditionalFormatting>
        <x14:conditionalFormatting xmlns:xm="http://schemas.microsoft.com/office/excel/2006/main">
          <x14:cfRule type="dataBar" id="{CF87398E-BA1D-4561-AD4E-517E21A87759}">
            <x14:dataBar minLength="0" maxLength="100" gradient="0">
              <x14:cfvo type="num">
                <xm:f>0</xm:f>
              </x14:cfvo>
              <x14:cfvo type="num">
                <xm:f>1</xm:f>
              </x14:cfvo>
              <x14:negativeFillColor rgb="FFFF0000"/>
              <x14:axisColor rgb="FF000000"/>
            </x14:dataBar>
          </x14:cfRule>
          <xm:sqref>H40</xm:sqref>
        </x14:conditionalFormatting>
        <x14:conditionalFormatting xmlns:xm="http://schemas.microsoft.com/office/excel/2006/main">
          <x14:cfRule type="dataBar" id="{9F5CFF2F-5E83-4F1E-9CA2-FF4C557C7446}">
            <x14:dataBar minLength="0" maxLength="100" gradient="0">
              <x14:cfvo type="num">
                <xm:f>0</xm:f>
              </x14:cfvo>
              <x14:cfvo type="num">
                <xm:f>1</xm:f>
              </x14:cfvo>
              <x14:negativeFillColor rgb="FFFF0000"/>
              <x14:axisColor rgb="FF000000"/>
            </x14:dataBar>
          </x14:cfRule>
          <xm:sqref>H41:H51</xm:sqref>
        </x14:conditionalFormatting>
        <x14:conditionalFormatting xmlns:xm="http://schemas.microsoft.com/office/excel/2006/main">
          <x14:cfRule type="dataBar" id="{23B4C505-88C2-4D5F-9AF9-1FE60CC2860C}">
            <x14:dataBar minLength="0" maxLength="100" gradient="0">
              <x14:cfvo type="num">
                <xm:f>0</xm:f>
              </x14:cfvo>
              <x14:cfvo type="num">
                <xm:f>1</xm:f>
              </x14:cfvo>
              <x14:negativeFillColor rgb="FFFF0000"/>
              <x14:axisColor rgb="FF000000"/>
            </x14:dataBar>
          </x14:cfRule>
          <xm:sqref>H56</xm:sqref>
        </x14:conditionalFormatting>
        <x14:conditionalFormatting xmlns:xm="http://schemas.microsoft.com/office/excel/2006/main">
          <x14:cfRule type="dataBar" id="{C726D4B8-3B75-429D-A586-8A32C3D3B076}">
            <x14:dataBar minLength="0" maxLength="100" gradient="0">
              <x14:cfvo type="num">
                <xm:f>0</xm:f>
              </x14:cfvo>
              <x14:cfvo type="num">
                <xm:f>1</xm:f>
              </x14:cfvo>
              <x14:negativeFillColor rgb="FFFF0000"/>
              <x14:axisColor rgb="FF000000"/>
            </x14:dataBar>
          </x14:cfRule>
          <xm:sqref>H57</xm:sqref>
        </x14:conditionalFormatting>
        <x14:conditionalFormatting xmlns:xm="http://schemas.microsoft.com/office/excel/2006/main">
          <x14:cfRule type="dataBar" id="{F09F8A4A-5361-4E44-8A92-0F98706E8393}">
            <x14:dataBar minLength="0" maxLength="100" gradient="0">
              <x14:cfvo type="num">
                <xm:f>0</xm:f>
              </x14:cfvo>
              <x14:cfvo type="num">
                <xm:f>1</xm:f>
              </x14:cfvo>
              <x14:negativeFillColor rgb="FFFF0000"/>
              <x14:axisColor rgb="FF000000"/>
            </x14:dataBar>
          </x14:cfRule>
          <xm:sqref>H58:H59</xm:sqref>
        </x14:conditionalFormatting>
        <x14:conditionalFormatting xmlns:xm="http://schemas.microsoft.com/office/excel/2006/main">
          <x14:cfRule type="dataBar" id="{96986574-1981-46D5-BAD4-27401D49C408}">
            <x14:dataBar minLength="0" maxLength="100" gradient="0">
              <x14:cfvo type="num">
                <xm:f>0</xm:f>
              </x14:cfvo>
              <x14:cfvo type="num">
                <xm:f>1</xm:f>
              </x14:cfvo>
              <x14:negativeFillColor rgb="FFFF0000"/>
              <x14:axisColor rgb="FF000000"/>
            </x14:dataBar>
          </x14:cfRule>
          <xm:sqref>H63</xm:sqref>
        </x14:conditionalFormatting>
        <x14:conditionalFormatting xmlns:xm="http://schemas.microsoft.com/office/excel/2006/main">
          <x14:cfRule type="dataBar" id="{51990C2E-4028-4039-B2EC-F70F376C47FC}">
            <x14:dataBar minLength="0" maxLength="100" gradient="0">
              <x14:cfvo type="num">
                <xm:f>0</xm:f>
              </x14:cfvo>
              <x14:cfvo type="num">
                <xm:f>1</xm:f>
              </x14:cfvo>
              <x14:negativeFillColor rgb="FFFF0000"/>
              <x14:axisColor rgb="FF000000"/>
            </x14:dataBar>
          </x14:cfRule>
          <xm:sqref>H64</xm:sqref>
        </x14:conditionalFormatting>
        <x14:conditionalFormatting xmlns:xm="http://schemas.microsoft.com/office/excel/2006/main">
          <x14:cfRule type="dataBar" id="{EE82BC36-39C9-40D9-AD10-93E70E79430F}">
            <x14:dataBar minLength="0" maxLength="100" gradient="0">
              <x14:cfvo type="num">
                <xm:f>0</xm:f>
              </x14:cfvo>
              <x14:cfvo type="num">
                <xm:f>1</xm:f>
              </x14:cfvo>
              <x14:negativeFillColor rgb="FFFF0000"/>
              <x14:axisColor rgb="FF000000"/>
            </x14:dataBar>
          </x14:cfRule>
          <xm:sqref>H65</xm:sqref>
        </x14:conditionalFormatting>
        <x14:conditionalFormatting xmlns:xm="http://schemas.microsoft.com/office/excel/2006/main">
          <x14:cfRule type="dataBar" id="{292A2E09-DAAD-424F-8833-C913A1AFEB79}">
            <x14:dataBar minLength="0" maxLength="100" gradient="0">
              <x14:cfvo type="num">
                <xm:f>0</xm:f>
              </x14:cfvo>
              <x14:cfvo type="num">
                <xm:f>1</xm:f>
              </x14:cfvo>
              <x14:negativeFillColor rgb="FFFF0000"/>
              <x14:axisColor rgb="FF000000"/>
            </x14:dataBar>
          </x14:cfRule>
          <xm:sqref>H66:H68</xm:sqref>
        </x14:conditionalFormatting>
        <x14:conditionalFormatting xmlns:xm="http://schemas.microsoft.com/office/excel/2006/main">
          <x14:cfRule type="dataBar" id="{686592D0-A494-43D2-95AE-7FD6DA42FA85}">
            <x14:dataBar minLength="0" maxLength="100" gradient="0">
              <x14:cfvo type="num">
                <xm:f>0</xm:f>
              </x14:cfvo>
              <x14:cfvo type="num">
                <xm:f>1</xm:f>
              </x14:cfvo>
              <x14:negativeFillColor rgb="FFFF0000"/>
              <x14:axisColor rgb="FF000000"/>
            </x14:dataBar>
          </x14:cfRule>
          <xm:sqref>H67:H68</xm:sqref>
        </x14:conditionalFormatting>
        <x14:conditionalFormatting xmlns:xm="http://schemas.microsoft.com/office/excel/2006/main">
          <x14:cfRule type="dataBar" id="{4025D63A-A942-478F-A6A5-F9ACC877CD95}">
            <x14:dataBar minLength="0" maxLength="100" gradient="0">
              <x14:cfvo type="num">
                <xm:f>0</xm:f>
              </x14:cfvo>
              <x14:cfvo type="num">
                <xm:f>1</xm:f>
              </x14:cfvo>
              <x14:negativeFillColor rgb="FFFF0000"/>
              <x14:axisColor rgb="FF000000"/>
            </x14:dataBar>
          </x14:cfRule>
          <xm:sqref>H69</xm:sqref>
        </x14:conditionalFormatting>
        <x14:conditionalFormatting xmlns:xm="http://schemas.microsoft.com/office/excel/2006/main">
          <x14:cfRule type="dataBar" id="{C5F2E3D7-0A95-415B-A54E-1032378B080F}">
            <x14:dataBar minLength="0" maxLength="100" gradient="0">
              <x14:cfvo type="num">
                <xm:f>0</xm:f>
              </x14:cfvo>
              <x14:cfvo type="num">
                <xm:f>1</xm:f>
              </x14:cfvo>
              <x14:negativeFillColor rgb="FFFF0000"/>
              <x14:axisColor rgb="FF000000"/>
            </x14:dataBar>
          </x14:cfRule>
          <xm:sqref>H70</xm:sqref>
        </x14:conditionalFormatting>
        <x14:conditionalFormatting xmlns:xm="http://schemas.microsoft.com/office/excel/2006/main">
          <x14:cfRule type="dataBar" id="{80CAEB16-848A-4EEA-A8D2-C72760E8590B}">
            <x14:dataBar minLength="0" maxLength="100" gradient="0">
              <x14:cfvo type="num">
                <xm:f>0</xm:f>
              </x14:cfvo>
              <x14:cfvo type="num">
                <xm:f>1</xm:f>
              </x14:cfvo>
              <x14:negativeFillColor rgb="FFFF0000"/>
              <x14:axisColor rgb="FF000000"/>
            </x14:dataBar>
          </x14:cfRule>
          <xm:sqref>H71</xm:sqref>
        </x14:conditionalFormatting>
        <x14:conditionalFormatting xmlns:xm="http://schemas.microsoft.com/office/excel/2006/main">
          <x14:cfRule type="dataBar" id="{505FD7D9-01D0-488D-87DF-9029FDEA4B67}">
            <x14:dataBar minLength="0" maxLength="100" gradient="0">
              <x14:cfvo type="num">
                <xm:f>0</xm:f>
              </x14:cfvo>
              <x14:cfvo type="num">
                <xm:f>1</xm:f>
              </x14:cfvo>
              <x14:negativeFillColor rgb="FFFF0000"/>
              <x14:axisColor rgb="FF000000"/>
            </x14:dataBar>
          </x14:cfRule>
          <xm:sqref>H72</xm:sqref>
        </x14:conditionalFormatting>
        <x14:conditionalFormatting xmlns:xm="http://schemas.microsoft.com/office/excel/2006/main">
          <x14:cfRule type="dataBar" id="{49791392-A9F7-462F-BD9D-A3F9559232CE}">
            <x14:dataBar minLength="0" maxLength="100" gradient="0">
              <x14:cfvo type="num">
                <xm:f>0</xm:f>
              </x14:cfvo>
              <x14:cfvo type="num">
                <xm:f>1</xm:f>
              </x14:cfvo>
              <x14:negativeFillColor rgb="FFFF0000"/>
              <x14:axisColor rgb="FF000000"/>
            </x14:dataBar>
          </x14:cfRule>
          <xm:sqref>H73 H75</xm:sqref>
        </x14:conditionalFormatting>
        <x14:conditionalFormatting xmlns:xm="http://schemas.microsoft.com/office/excel/2006/main">
          <x14:cfRule type="dataBar" id="{B971357D-D19A-4C07-8D39-75D4F40304C8}">
            <x14:dataBar minLength="0" maxLength="100" gradient="0">
              <x14:cfvo type="num">
                <xm:f>0</xm:f>
              </x14:cfvo>
              <x14:cfvo type="num">
                <xm:f>1</xm:f>
              </x14:cfvo>
              <x14:negativeFillColor rgb="FFFF0000"/>
              <x14:axisColor rgb="FF000000"/>
            </x14:dataBar>
          </x14:cfRule>
          <xm:sqref>H74</xm:sqref>
        </x14:conditionalFormatting>
        <x14:conditionalFormatting xmlns:xm="http://schemas.microsoft.com/office/excel/2006/main">
          <x14:cfRule type="dataBar" id="{EC3EF5EC-2084-4941-A337-68F3BF010ECB}">
            <x14:dataBar minLength="0" maxLength="100" gradient="0">
              <x14:cfvo type="num">
                <xm:f>0</xm:f>
              </x14:cfvo>
              <x14:cfvo type="num">
                <xm:f>1</xm:f>
              </x14:cfvo>
              <x14:negativeFillColor rgb="FFFF0000"/>
              <x14:axisColor rgb="FF000000"/>
            </x14:dataBar>
          </x14:cfRule>
          <xm:sqref>H76:H77</xm:sqref>
        </x14:conditionalFormatting>
        <x14:conditionalFormatting xmlns:xm="http://schemas.microsoft.com/office/excel/2006/main">
          <x14:cfRule type="dataBar" id="{90015289-5167-49AC-B853-B3EAA4D984D8}">
            <x14:dataBar minLength="0" maxLength="100" gradient="0">
              <x14:cfvo type="num">
                <xm:f>0</xm:f>
              </x14:cfvo>
              <x14:cfvo type="num">
                <xm:f>1</xm:f>
              </x14:cfvo>
              <x14:negativeFillColor rgb="FFFF0000"/>
              <x14:axisColor rgb="FF000000"/>
            </x14:dataBar>
          </x14:cfRule>
          <xm:sqref>H77</xm:sqref>
        </x14:conditionalFormatting>
        <x14:conditionalFormatting xmlns:xm="http://schemas.microsoft.com/office/excel/2006/main">
          <x14:cfRule type="dataBar" id="{084B58F9-90FB-45FA-B0BF-2BC12091FA13}">
            <x14:dataBar minLength="0" maxLength="100" gradient="0">
              <x14:cfvo type="num">
                <xm:f>0</xm:f>
              </x14:cfvo>
              <x14:cfvo type="num">
                <xm:f>1</xm:f>
              </x14:cfvo>
              <x14:negativeFillColor rgb="FFFF0000"/>
              <x14:axisColor rgb="FF000000"/>
            </x14:dataBar>
          </x14:cfRule>
          <xm:sqref>H84</xm:sqref>
        </x14:conditionalFormatting>
        <x14:conditionalFormatting xmlns:xm="http://schemas.microsoft.com/office/excel/2006/main">
          <x14:cfRule type="dataBar" id="{01999F66-3BCE-4BE5-A68A-B97FCE9B16FD}">
            <x14:dataBar minLength="0" maxLength="100" gradient="0">
              <x14:cfvo type="num">
                <xm:f>0</xm:f>
              </x14:cfvo>
              <x14:cfvo type="num">
                <xm:f>1</xm:f>
              </x14:cfvo>
              <x14:negativeFillColor rgb="FFFF0000"/>
              <x14:axisColor rgb="FF000000"/>
            </x14:dataBar>
          </x14:cfRule>
          <xm:sqref>H85</xm:sqref>
        </x14:conditionalFormatting>
        <x14:conditionalFormatting xmlns:xm="http://schemas.microsoft.com/office/excel/2006/main">
          <x14:cfRule type="dataBar" id="{485E2D55-06D0-4822-AD58-D4909CF5E6B1}">
            <x14:dataBar minLength="0" maxLength="100" gradient="0">
              <x14:cfvo type="num">
                <xm:f>0</xm:f>
              </x14:cfvo>
              <x14:cfvo type="num">
                <xm:f>1</xm:f>
              </x14:cfvo>
              <x14:negativeFillColor rgb="FFFF0000"/>
              <x14:axisColor rgb="FF000000"/>
            </x14:dataBar>
          </x14:cfRule>
          <xm:sqref>H92</xm:sqref>
        </x14:conditionalFormatting>
        <x14:conditionalFormatting xmlns:xm="http://schemas.microsoft.com/office/excel/2006/main">
          <x14:cfRule type="dataBar" id="{C74EE589-04A9-4CBA-A240-39CB66FB18C7}">
            <x14:dataBar minLength="0" maxLength="100" gradient="0">
              <x14:cfvo type="num">
                <xm:f>0</xm:f>
              </x14:cfvo>
              <x14:cfvo type="num">
                <xm:f>1</xm:f>
              </x14:cfvo>
              <x14:negativeFillColor rgb="FFFF0000"/>
              <x14:axisColor rgb="FF000000"/>
            </x14:dataBar>
          </x14:cfRule>
          <xm:sqref>H93</xm:sqref>
        </x14:conditionalFormatting>
        <x14:conditionalFormatting xmlns:xm="http://schemas.microsoft.com/office/excel/2006/main">
          <x14:cfRule type="dataBar" id="{309553EF-1913-4236-9847-B8B7104A28A3}">
            <x14:dataBar minLength="0" maxLength="100" gradient="0">
              <x14:cfvo type="num">
                <xm:f>0</xm:f>
              </x14:cfvo>
              <x14:cfvo type="num">
                <xm:f>1</xm:f>
              </x14:cfvo>
              <x14:negativeFillColor rgb="FFFF0000"/>
              <x14:axisColor rgb="FF000000"/>
            </x14:dataBar>
          </x14:cfRule>
          <xm:sqref>H94</xm:sqref>
        </x14:conditionalFormatting>
        <x14:conditionalFormatting xmlns:xm="http://schemas.microsoft.com/office/excel/2006/main">
          <x14:cfRule type="dataBar" id="{0A58A75E-4698-465A-8593-F06B91A3A900}">
            <x14:dataBar minLength="0" maxLength="100" gradient="0">
              <x14:cfvo type="num">
                <xm:f>0</xm:f>
              </x14:cfvo>
              <x14:cfvo type="num">
                <xm:f>1</xm:f>
              </x14:cfvo>
              <x14:negativeFillColor rgb="FFFF0000"/>
              <x14:axisColor rgb="FF000000"/>
            </x14:dataBar>
          </x14:cfRule>
          <xm:sqref>H95:H101 H86:H91 H8:H16 H78:H83 H60:H62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Phase1&amp;2</vt:lpstr>
      <vt:lpstr>'Phase1&amp;2'!prevWBS</vt:lpstr>
      <vt:lpstr>'Phase1&amp;2'!Print_Area</vt:lpstr>
      <vt:lpstr>'Phase1&amp;2'!Print_Titles</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Gantt Chart Template</dc:title>
  <dc:creator>Vertex42.com</dc:creator>
  <dc:description>(c) 2006-2018 Vertex42 LLC. All Rights Reserved.</dc:description>
  <cp:lastModifiedBy>Kittisak Isarapongporn</cp:lastModifiedBy>
  <cp:lastPrinted>2023-09-13T01:04:45Z</cp:lastPrinted>
  <dcterms:created xsi:type="dcterms:W3CDTF">2010-06-09T16:05:03Z</dcterms:created>
  <dcterms:modified xsi:type="dcterms:W3CDTF">2025-09-23T09:01:31Z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2018 Vertex42 LLC</vt:lpwstr>
  </property>
  <property fmtid="{D5CDD505-2E9C-101B-9397-08002B2CF9AE}" pid="3" name="Version">
    <vt:lpwstr>3.1.1</vt:lpwstr>
  </property>
  <property fmtid="{D5CDD505-2E9C-101B-9397-08002B2CF9AE}" pid="4" name="Source">
    <vt:lpwstr>https://www.vertex42.com/ExcelTemplates/excel-gantt-chart.html</vt:lpwstr>
  </property>
</Properties>
</file>