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mc:AlternateContent xmlns:mc="http://schemas.openxmlformats.org/markup-compatibility/2006">
    <mc:Choice Requires="x15">
      <x15ac:absPath xmlns:x15ac="http://schemas.microsoft.com/office/spreadsheetml/2010/11/ac" url="C:\Users\R.Nozaki\Google Drive\01.Business\02.Project\207.MHI Automotive climate control Thailand.Co.Ltd\0003.検査帳票システム\0004.Schedule\"/>
    </mc:Choice>
  </mc:AlternateContent>
  <xr:revisionPtr revIDLastSave="0" documentId="13_ncr:1_{F2AAB7BB-CDA4-46F9-AA1D-65AF8E8FAFF8}" xr6:coauthVersionLast="47" xr6:coauthVersionMax="47" xr10:uidLastSave="{00000000-0000-0000-0000-000000000000}"/>
  <bookViews>
    <workbookView xWindow="28680" yWindow="-120" windowWidth="29040" windowHeight="15720" xr2:uid="{00000000-000D-0000-FFFF-FFFF00000000}"/>
  </bookViews>
  <sheets>
    <sheet name="GanttChart" sheetId="9" r:id="rId1"/>
  </sheets>
  <definedNames>
    <definedName name="prevWBS" localSheetId="0">GanttChart!$A1048576</definedName>
    <definedName name="_xlnm.Print_Area" localSheetId="0">GanttChart!$A$1:$EF$35</definedName>
    <definedName name="_xlnm.Print_Titles" localSheetId="0">GanttChart!$4:$7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9" l="1"/>
  <c r="F32" i="9" l="1"/>
  <c r="I32" i="9" s="1"/>
  <c r="F31" i="9"/>
  <c r="F30" i="9"/>
  <c r="F29" i="9"/>
  <c r="F28" i="9"/>
  <c r="F17" i="9"/>
  <c r="I17" i="9" s="1"/>
  <c r="F16" i="9"/>
  <c r="I16" i="9" s="1"/>
  <c r="F15" i="9"/>
  <c r="I15" i="9" s="1"/>
  <c r="F18" i="9"/>
  <c r="I18" i="9" s="1"/>
  <c r="F19" i="9"/>
  <c r="I19" i="9" s="1"/>
  <c r="F33" i="9"/>
  <c r="I33" i="9" s="1"/>
  <c r="F27" i="9"/>
  <c r="F23" i="9"/>
  <c r="F22" i="9"/>
  <c r="F25" i="9"/>
  <c r="I25" i="9" s="1"/>
  <c r="F24" i="9"/>
  <c r="I24" i="9" s="1"/>
  <c r="F20" i="9"/>
  <c r="I20" i="9" s="1"/>
  <c r="F34" i="9"/>
  <c r="I34" i="9" s="1"/>
  <c r="A42" i="9" l="1"/>
  <c r="I35" i="9" l="1"/>
  <c r="F39" i="9" l="1"/>
  <c r="F40" i="9" s="1"/>
  <c r="I40" i="9" s="1"/>
  <c r="F38" i="9"/>
  <c r="I38" i="9" s="1"/>
  <c r="F8" i="9"/>
  <c r="I8" i="9" s="1"/>
  <c r="F26" i="9"/>
  <c r="I26" i="9" s="1"/>
  <c r="F21" i="9"/>
  <c r="I21" i="9" s="1"/>
  <c r="F13" i="9"/>
  <c r="I13" i="9" s="1"/>
  <c r="F41" i="9" l="1"/>
  <c r="I41" i="9" s="1"/>
  <c r="I39" i="9"/>
  <c r="F12" i="9" l="1"/>
  <c r="F9" i="9"/>
  <c r="I9" i="9" s="1"/>
  <c r="K6" i="9"/>
  <c r="I12" i="9" l="1"/>
  <c r="F10" i="9"/>
  <c r="I10" i="9" s="1"/>
  <c r="K7" i="9"/>
  <c r="K4" i="9"/>
  <c r="A8" i="9"/>
  <c r="A38" i="9"/>
  <c r="A39" i="9" s="1"/>
  <c r="A40" i="9" s="1"/>
  <c r="A41" i="9" s="1"/>
  <c r="L6" i="9" l="1"/>
  <c r="I14" i="9" l="1"/>
  <c r="I28" i="9"/>
  <c r="I27" i="9"/>
  <c r="M6" i="9"/>
  <c r="I22" i="9"/>
  <c r="I29" i="9" l="1"/>
  <c r="N6" i="9"/>
  <c r="I30" i="9" l="1"/>
  <c r="O6" i="9"/>
  <c r="K5" i="9"/>
  <c r="I31" i="9" l="1"/>
  <c r="I23" i="9"/>
  <c r="F11" i="9"/>
  <c r="I11" i="9" s="1"/>
  <c r="P6" i="9"/>
  <c r="L7" i="9"/>
  <c r="Q6" i="9" l="1"/>
  <c r="M7" i="9"/>
  <c r="R6" i="9" l="1"/>
  <c r="N7" i="9"/>
  <c r="S6" i="9" l="1"/>
  <c r="O7" i="9"/>
  <c r="T6" i="9" l="1"/>
  <c r="P7" i="9"/>
  <c r="U6" i="9" l="1"/>
  <c r="Q7" i="9"/>
  <c r="V6" i="9" l="1"/>
  <c r="R7" i="9"/>
  <c r="R5" i="9"/>
  <c r="R4" i="9"/>
  <c r="W6" i="9" l="1"/>
  <c r="S7" i="9"/>
  <c r="X6" i="9" l="1"/>
  <c r="T7" i="9"/>
  <c r="Y6" i="9" l="1"/>
  <c r="U7" i="9"/>
  <c r="Z6" i="9" l="1"/>
  <c r="V7" i="9"/>
  <c r="AA6" i="9" l="1"/>
  <c r="X7" i="9"/>
  <c r="W7" i="9"/>
  <c r="AB6" i="9" l="1"/>
  <c r="Y5" i="9"/>
  <c r="Y4" i="9"/>
  <c r="Y7" i="9"/>
  <c r="AC6" i="9" l="1"/>
  <c r="Z7" i="9"/>
  <c r="AD6" i="9" l="1"/>
  <c r="AA7" i="9"/>
  <c r="AE6" i="9" l="1"/>
  <c r="AB7" i="9"/>
  <c r="AF6" i="9" l="1"/>
  <c r="AC7" i="9"/>
  <c r="AG6" i="9" l="1"/>
  <c r="AD7" i="9"/>
  <c r="AH6" i="9" l="1"/>
  <c r="AE7" i="9"/>
  <c r="AI6" i="9" l="1"/>
  <c r="AF4" i="9"/>
  <c r="AF7" i="9"/>
  <c r="AF5" i="9"/>
  <c r="AJ6" i="9" l="1"/>
  <c r="AG7" i="9"/>
  <c r="AK6" i="9" l="1"/>
  <c r="AH7" i="9"/>
  <c r="AL6" i="9" l="1"/>
  <c r="AM6" i="9" s="1"/>
  <c r="AI7" i="9"/>
  <c r="AN6" i="9" l="1"/>
  <c r="AM4" i="9"/>
  <c r="AM5" i="9"/>
  <c r="AM7" i="9"/>
  <c r="AJ7" i="9"/>
  <c r="AO6" i="9" l="1"/>
  <c r="AN7" i="9"/>
  <c r="AK7" i="9"/>
  <c r="AP6" i="9" l="1"/>
  <c r="AO7" i="9"/>
  <c r="AL7" i="9"/>
  <c r="AQ6" i="9" l="1"/>
  <c r="AP7" i="9"/>
  <c r="A9" i="9"/>
  <c r="A10" i="9" s="1"/>
  <c r="A11" i="9" s="1"/>
  <c r="AQ7" i="9" l="1"/>
  <c r="AR6" i="9"/>
  <c r="A12" i="9"/>
  <c r="A13" i="9" s="1"/>
  <c r="A14" i="9" s="1"/>
  <c r="A15" i="9" s="1"/>
  <c r="A16" i="9" s="1"/>
  <c r="A17" i="9" s="1"/>
  <c r="A18" i="9" l="1"/>
  <c r="AR7" i="9"/>
  <c r="AS6" i="9"/>
  <c r="AS7" i="9" l="1"/>
  <c r="AT6" i="9"/>
  <c r="A19" i="9" l="1"/>
  <c r="A20" i="9" s="1"/>
  <c r="A21" i="9" s="1"/>
  <c r="A22" i="9" s="1"/>
  <c r="A23" i="9" s="1"/>
  <c r="A24" i="9" s="1"/>
  <c r="A25" i="9" s="1"/>
  <c r="A26" i="9" s="1"/>
  <c r="A27" i="9" s="1"/>
  <c r="A28" i="9" s="1"/>
  <c r="A29" i="9" s="1"/>
  <c r="A30" i="9" s="1"/>
  <c r="A31" i="9" s="1"/>
  <c r="A32" i="9" s="1"/>
  <c r="AU6" i="9"/>
  <c r="AT7" i="9"/>
  <c r="AT4" i="9"/>
  <c r="AT5" i="9"/>
  <c r="A33" i="9" l="1"/>
  <c r="A34" i="9" s="1"/>
  <c r="A35" i="9" s="1"/>
  <c r="AV6" i="9"/>
  <c r="AU7" i="9"/>
  <c r="AW6" i="9" l="1"/>
  <c r="AV7" i="9"/>
  <c r="AW7" i="9" l="1"/>
  <c r="AX6" i="9"/>
  <c r="AX7" i="9" l="1"/>
  <c r="AY6" i="9"/>
  <c r="AY7" i="9" l="1"/>
  <c r="AZ6" i="9"/>
  <c r="AZ7" i="9" l="1"/>
  <c r="BA6" i="9"/>
  <c r="BA5" i="9" l="1"/>
  <c r="BA4" i="9"/>
  <c r="BA7" i="9"/>
  <c r="BB6" i="9"/>
  <c r="BC6" i="9" l="1"/>
  <c r="BB7" i="9"/>
  <c r="BD6" i="9" l="1"/>
  <c r="BC7" i="9"/>
  <c r="BD7" i="9" l="1"/>
  <c r="BE6" i="9"/>
  <c r="BE7" i="9" l="1"/>
  <c r="BF6" i="9"/>
  <c r="BF7" i="9" l="1"/>
  <c r="BG6" i="9"/>
  <c r="BG7" i="9" l="1"/>
  <c r="BH6" i="9"/>
  <c r="BH5" i="9" l="1"/>
  <c r="BH4" i="9"/>
  <c r="BH7" i="9"/>
  <c r="BI6" i="9"/>
  <c r="BJ6" i="9" l="1"/>
  <c r="BI7" i="9"/>
  <c r="BK6" i="9" l="1"/>
  <c r="BJ7" i="9"/>
  <c r="BL6" i="9" l="1"/>
  <c r="BK7" i="9"/>
  <c r="BM6" i="9" l="1"/>
  <c r="BL7" i="9"/>
  <c r="BM7" i="9" l="1"/>
  <c r="BN6" i="9"/>
  <c r="BN7" i="9" l="1"/>
  <c r="BO6" i="9"/>
  <c r="BO7" i="9" l="1"/>
  <c r="BO4" i="9"/>
  <c r="BO5" i="9"/>
  <c r="BP6" i="9"/>
  <c r="BQ6" i="9" l="1"/>
  <c r="BP7" i="9"/>
  <c r="BR6" i="9" l="1"/>
  <c r="BQ7" i="9"/>
  <c r="BR7" i="9" l="1"/>
  <c r="BS6" i="9"/>
  <c r="BT6" i="9" l="1"/>
  <c r="BS7" i="9"/>
  <c r="BT7" i="9" l="1"/>
  <c r="BU6" i="9"/>
  <c r="BU7" i="9" l="1"/>
  <c r="BV6" i="9"/>
  <c r="BV7" i="9" l="1"/>
  <c r="BV4" i="9"/>
  <c r="BW6" i="9"/>
  <c r="BV5" i="9"/>
  <c r="BW7" i="9" l="1"/>
  <c r="BX6" i="9"/>
  <c r="BX7" i="9" l="1"/>
  <c r="BY6" i="9"/>
  <c r="BZ6" i="9" l="1"/>
  <c r="BY7" i="9"/>
  <c r="CA6" i="9" l="1"/>
  <c r="BZ7" i="9"/>
  <c r="CB6" i="9" l="1"/>
  <c r="CC6" i="9" s="1"/>
  <c r="CA7" i="9"/>
  <c r="CC7" i="9" l="1"/>
  <c r="CC4" i="9"/>
  <c r="CD6" i="9"/>
  <c r="CC5" i="9"/>
  <c r="CB7" i="9"/>
  <c r="CE6" i="9" l="1"/>
  <c r="CD7" i="9"/>
  <c r="CE7" i="9" l="1"/>
  <c r="CF6" i="9"/>
  <c r="CG6" i="9" l="1"/>
  <c r="CF7" i="9"/>
  <c r="CG7" i="9" l="1"/>
  <c r="CH6" i="9"/>
  <c r="CH7" i="9" l="1"/>
  <c r="CI6" i="9"/>
  <c r="CI7" i="9" l="1"/>
  <c r="CJ6" i="9"/>
  <c r="CK6" i="9" l="1"/>
  <c r="CJ4" i="9"/>
  <c r="CJ5" i="9"/>
  <c r="CJ7" i="9"/>
  <c r="CL6" i="9" l="1"/>
  <c r="CK7" i="9"/>
  <c r="CL7" i="9" l="1"/>
  <c r="CM6" i="9"/>
  <c r="CM7" i="9" l="1"/>
  <c r="CN6" i="9"/>
  <c r="CO6" i="9" l="1"/>
  <c r="CN7" i="9"/>
  <c r="CP6" i="9" l="1"/>
  <c r="CO7" i="9"/>
  <c r="CP7" i="9" l="1"/>
  <c r="CQ6" i="9"/>
  <c r="CR6" i="9" l="1"/>
  <c r="CQ4" i="9"/>
  <c r="CQ5" i="9"/>
  <c r="CQ7" i="9"/>
  <c r="CR7" i="9" l="1"/>
  <c r="CS6" i="9"/>
  <c r="CS7" i="9" l="1"/>
  <c r="CT6" i="9"/>
  <c r="CT7" i="9" l="1"/>
  <c r="CU6" i="9"/>
  <c r="CU7" i="9" l="1"/>
  <c r="CV6" i="9"/>
  <c r="CW6" i="9" l="1"/>
  <c r="CV7" i="9"/>
  <c r="CW7" i="9" l="1"/>
  <c r="CX6" i="9"/>
  <c r="CX7" i="9" l="1"/>
  <c r="CX5" i="9"/>
  <c r="CX4" i="9"/>
  <c r="CY6" i="9"/>
  <c r="CZ6" i="9" l="1"/>
  <c r="CY7" i="9"/>
  <c r="DA6" i="9" l="1"/>
  <c r="CZ7" i="9"/>
  <c r="DA7" i="9" l="1"/>
  <c r="DB6" i="9"/>
  <c r="DB7" i="9" l="1"/>
  <c r="DC6" i="9"/>
  <c r="DC7" i="9" l="1"/>
  <c r="DD6" i="9"/>
  <c r="DD7" i="9" l="1"/>
  <c r="DE6" i="9"/>
  <c r="DE4" i="9" l="1"/>
  <c r="DE5" i="9"/>
  <c r="DF6" i="9"/>
  <c r="DE7" i="9"/>
  <c r="DF7" i="9" l="1"/>
  <c r="DG6" i="9"/>
  <c r="DH6" i="9" l="1"/>
  <c r="DG7" i="9"/>
  <c r="DH7" i="9" l="1"/>
  <c r="DI6" i="9"/>
  <c r="DI7" i="9" l="1"/>
  <c r="DJ6" i="9"/>
  <c r="DJ7" i="9" l="1"/>
  <c r="DK6" i="9"/>
  <c r="DK7" i="9" l="1"/>
  <c r="DL6" i="9"/>
  <c r="DL7" i="9" l="1"/>
  <c r="DL4" i="9"/>
  <c r="DL5" i="9"/>
  <c r="DM6" i="9"/>
  <c r="DN6" i="9" l="1"/>
  <c r="DM7" i="9"/>
  <c r="DO6" i="9" l="1"/>
  <c r="DN7" i="9"/>
  <c r="DP6" i="9" l="1"/>
  <c r="DO7" i="9"/>
  <c r="DQ6" i="9" l="1"/>
  <c r="DP7" i="9"/>
  <c r="DQ7" i="9" l="1"/>
  <c r="DR6" i="9"/>
  <c r="DR7" i="9" l="1"/>
  <c r="DS6" i="9"/>
  <c r="DT6" i="9" l="1"/>
  <c r="DS7" i="9"/>
  <c r="DS5" i="9"/>
  <c r="DS4" i="9"/>
  <c r="DU6" i="9" l="1"/>
  <c r="DT7" i="9"/>
  <c r="DV6" i="9" l="1"/>
  <c r="DU7" i="9"/>
  <c r="DV7" i="9" l="1"/>
  <c r="DW6" i="9"/>
  <c r="DX6" i="9" l="1"/>
  <c r="DW7" i="9"/>
  <c r="DY6" i="9" l="1"/>
  <c r="DX7" i="9"/>
  <c r="DY7" i="9" l="1"/>
  <c r="DZ6" i="9"/>
  <c r="DZ7" i="9" l="1"/>
  <c r="EA6" i="9"/>
  <c r="DZ4" i="9"/>
  <c r="DZ5" i="9"/>
  <c r="EA7" i="9" l="1"/>
  <c r="EB6" i="9"/>
  <c r="EB7" i="9" l="1"/>
  <c r="EC6" i="9"/>
  <c r="ED6" i="9" l="1"/>
  <c r="EC7" i="9"/>
  <c r="EE6" i="9" l="1"/>
  <c r="ED7" i="9"/>
  <c r="EE7" i="9" l="1"/>
  <c r="EF6" i="9"/>
  <c r="EF7" i="9" l="1"/>
  <c r="EG6" i="9"/>
  <c r="EG7" i="9" l="1"/>
  <c r="EH6" i="9"/>
  <c r="EG5" i="9"/>
  <c r="EG4" i="9"/>
  <c r="EH7" i="9" l="1"/>
  <c r="EI6" i="9"/>
  <c r="EJ6" i="9" l="1"/>
  <c r="EI7" i="9"/>
  <c r="EK6" i="9" l="1"/>
  <c r="EJ7" i="9"/>
  <c r="EL6" i="9" l="1"/>
  <c r="EK7" i="9"/>
  <c r="EL7" i="9" l="1"/>
  <c r="EM6" i="9"/>
  <c r="EM7" i="9" l="1"/>
  <c r="EN6" i="9"/>
  <c r="EO6" i="9" l="1"/>
  <c r="EN4" i="9"/>
  <c r="EN5" i="9"/>
  <c r="EN7" i="9"/>
  <c r="EP6" i="9" l="1"/>
  <c r="EO7" i="9"/>
  <c r="EQ6" i="9" l="1"/>
  <c r="EP7" i="9"/>
  <c r="ER6" i="9" l="1"/>
  <c r="EQ7" i="9"/>
  <c r="ER7" i="9" l="1"/>
  <c r="ES6" i="9"/>
  <c r="ES7" i="9" l="1"/>
  <c r="ET6" i="9"/>
  <c r="ET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<sst xmlns="http://schemas.openxmlformats.org/spreadsheetml/2006/main" count="53" uniqueCount="42">
  <si>
    <t>WBS</t>
  </si>
  <si>
    <t>TEMPLATE ROWS</t>
  </si>
  <si>
    <t>See the Help worksheet to learn how to use these rows. You can hide these rows before printing.</t>
  </si>
  <si>
    <t xml:space="preserve"> . [ Level 2 Task ]</t>
  </si>
  <si>
    <t xml:space="preserve"> . . [ Level 3 Task ]</t>
  </si>
  <si>
    <t xml:space="preserve"> . . . [ Level 4 Task ]</t>
  </si>
  <si>
    <t>TASK</t>
  </si>
  <si>
    <t>START</t>
  </si>
  <si>
    <t>END</t>
  </si>
  <si>
    <t>DAYS</t>
  </si>
  <si>
    <t>% DONE</t>
  </si>
  <si>
    <t>WORK DAYS</t>
  </si>
  <si>
    <t>PREDECESSOR</t>
  </si>
  <si>
    <t xml:space="preserve">Display Week </t>
  </si>
  <si>
    <t xml:space="preserve">Project Start Date </t>
  </si>
  <si>
    <t xml:space="preserve">Project Lead </t>
  </si>
  <si>
    <t>[ Level 1 Task or Phase ]</t>
  </si>
  <si>
    <t>Kick-off meeting</t>
    <phoneticPr fontId="3" type="noConversion"/>
  </si>
  <si>
    <t>PIC</t>
    <phoneticPr fontId="3" type="noConversion"/>
  </si>
  <si>
    <t>Software schedule</t>
    <phoneticPr fontId="3" type="noConversion"/>
  </si>
  <si>
    <t>Hardware schedule</t>
    <phoneticPr fontId="3" type="noConversion"/>
  </si>
  <si>
    <t>Installation</t>
    <phoneticPr fontId="3" type="noConversion"/>
  </si>
  <si>
    <t>Hardware procurement</t>
    <phoneticPr fontId="3" type="noConversion"/>
  </si>
  <si>
    <t>[Auto data correcting system for MCCT] Project Schedule</t>
    <phoneticPr fontId="3" type="noConversion"/>
  </si>
  <si>
    <t>MHI Automotive climate control Thailand.Co.Ltd. / Meiji (Thailand) Co.,Ltd.</t>
    <phoneticPr fontId="3" type="noConversion"/>
  </si>
  <si>
    <t>MCCT</t>
  </si>
  <si>
    <t>Copyright© Meiji/Tomas TECH CORPORATION. All rights reserved.</t>
  </si>
  <si>
    <t>MCCT/Meiji/Tomas</t>
  </si>
  <si>
    <t>Meiji/Tomas</t>
  </si>
  <si>
    <t>MCCT/Meiji/Tomas</t>
    <phoneticPr fontId="3" type="noConversion"/>
  </si>
  <si>
    <t>Requirements confirmation</t>
    <phoneticPr fontId="3" type="noConversion"/>
  </si>
  <si>
    <t>System Design</t>
    <phoneticPr fontId="3" type="noConversion"/>
  </si>
  <si>
    <t>Software development</t>
    <phoneticPr fontId="3" type="noConversion"/>
  </si>
  <si>
    <t>Software test</t>
    <phoneticPr fontId="3" type="noConversion"/>
  </si>
  <si>
    <t>Internal final test</t>
    <phoneticPr fontId="3" type="noConversion"/>
  </si>
  <si>
    <t>Software installation</t>
    <phoneticPr fontId="3" type="noConversion"/>
  </si>
  <si>
    <t>Hardware installation</t>
    <phoneticPr fontId="3" type="noConversion"/>
  </si>
  <si>
    <t>Teaching for UT</t>
    <phoneticPr fontId="3" type="noConversion"/>
  </si>
  <si>
    <t>User Testing &amp; Trial</t>
    <phoneticPr fontId="3" type="noConversion"/>
  </si>
  <si>
    <t>Supports user feedback</t>
    <phoneticPr fontId="3" type="noConversion"/>
  </si>
  <si>
    <t>Teaching for Go live</t>
    <phoneticPr fontId="3" type="noConversion"/>
  </si>
  <si>
    <t>Go live</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</si>
</sst>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d\ m/dd/yy"/>
    <numFmt numFmtId="177" formatCode="d"/>
    <numFmt numFmtId="178" formatCode="d\ mmm\ yyyy"/>
    <numFmt numFmtId="179" formatCode="ddd\ dd/mm/yy"/>
  </numFmts>
  <fonts count="46" x14ac:knownFonts="1">
    <font>
      <sz val="10"/>
      <name val="Arial"/>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6"/>
      <color theme="4" tint="-0.249977111117893"/>
      <name val="Meiryo UI"/>
      <family val="3"/>
      <charset val="128"/>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i/>
      <sz val="9"/>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8" fillId="17" borderId="1" applyNumberFormat="0" applyAlignment="0" applyProtection="0"/>
    <xf numFmtId="0" fontId="9" fillId="18" borderId="2" applyNumberFormat="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xf numFmtId="0" fontId="15" fillId="11" borderId="1" applyNumberFormat="0" applyAlignment="0" applyProtection="0"/>
    <xf numFmtId="0" fontId="16" fillId="0" borderId="6" applyNumberFormat="0" applyFill="0" applyAlignment="0" applyProtection="0"/>
    <xf numFmtId="0" fontId="17" fillId="5" borderId="0" applyNumberFormat="0" applyBorder="0" applyAlignment="0" applyProtection="0"/>
    <xf numFmtId="0" fontId="4" fillId="5" borderId="7" applyNumberFormat="0" applyFont="0" applyAlignment="0" applyProtection="0"/>
    <xf numFmtId="0" fontId="18" fillId="17" borderId="8" applyNumberFormat="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90">
    <xf numFmtId="0" fontId="0" fillId="0" borderId="0" xfId="0"/>
    <xf numFmtId="0" fontId="26" fillId="0" borderId="0" xfId="0" applyFont="1" applyAlignment="1" applyProtection="1">
      <alignment vertical="center"/>
      <protection locked="0"/>
    </xf>
    <xf numFmtId="0" fontId="27" fillId="0" borderId="0" xfId="0" applyFont="1" applyAlignment="1" applyProtection="1">
      <alignment vertical="center"/>
      <protection locked="0"/>
    </xf>
    <xf numFmtId="0" fontId="28" fillId="0" borderId="0" xfId="0" applyFont="1"/>
    <xf numFmtId="0" fontId="28" fillId="0" borderId="0" xfId="0" applyFont="1" applyAlignment="1">
      <alignment horizontal="right" vertical="center"/>
    </xf>
    <xf numFmtId="0" fontId="29" fillId="0" borderId="0" xfId="0" applyFont="1" applyAlignment="1" applyProtection="1">
      <alignment vertical="center"/>
      <protection locked="0"/>
    </xf>
    <xf numFmtId="0" fontId="30" fillId="0" borderId="0" xfId="0" applyFont="1" applyProtection="1">
      <protection locked="0"/>
    </xf>
    <xf numFmtId="0" fontId="31" fillId="20" borderId="0" xfId="34" applyNumberFormat="1" applyFont="1" applyFill="1" applyAlignment="1" applyProtection="1">
      <alignment horizontal="right"/>
      <protection locked="0"/>
    </xf>
    <xf numFmtId="0" fontId="32" fillId="0" borderId="0" xfId="0" applyFont="1" applyProtection="1">
      <protection locked="0"/>
    </xf>
    <xf numFmtId="0" fontId="28" fillId="20" borderId="0" xfId="0" applyFont="1" applyFill="1"/>
    <xf numFmtId="0" fontId="33" fillId="0" borderId="0" xfId="34" applyFont="1" applyAlignment="1" applyProtection="1">
      <alignment horizontal="left"/>
    </xf>
    <xf numFmtId="0" fontId="28" fillId="0" borderId="21" xfId="0" applyFont="1" applyBorder="1" applyAlignment="1" applyProtection="1">
      <alignment horizontal="center" vertical="center"/>
      <protection locked="0"/>
    </xf>
    <xf numFmtId="177" fontId="34" fillId="0" borderId="15" xfId="0" applyNumberFormat="1" applyFont="1" applyBorder="1" applyAlignment="1">
      <alignment horizontal="center" vertical="center" shrinkToFit="1"/>
    </xf>
    <xf numFmtId="177" fontId="34" fillId="0" borderId="13" xfId="0" applyNumberFormat="1" applyFont="1" applyBorder="1" applyAlignment="1">
      <alignment horizontal="center" vertical="center" shrinkToFit="1"/>
    </xf>
    <xf numFmtId="177" fontId="34" fillId="0" borderId="16" xfId="0" applyNumberFormat="1" applyFont="1" applyBorder="1" applyAlignment="1">
      <alignment horizontal="center" vertical="center" shrinkToFit="1"/>
    </xf>
    <xf numFmtId="0" fontId="35" fillId="0" borderId="17" xfId="0" applyFont="1" applyBorder="1" applyAlignment="1">
      <alignment horizontal="left" vertical="center"/>
    </xf>
    <xf numFmtId="0" fontId="35" fillId="0" borderId="17" xfId="0" applyFont="1" applyBorder="1" applyAlignment="1">
      <alignment horizontal="center" vertical="center" wrapText="1"/>
    </xf>
    <xf numFmtId="0" fontId="36" fillId="0" borderId="17" xfId="0" applyFont="1" applyBorder="1" applyAlignment="1">
      <alignment horizontal="center" vertical="center" wrapText="1"/>
    </xf>
    <xf numFmtId="0" fontId="35" fillId="0" borderId="17" xfId="0" applyFont="1" applyBorder="1" applyAlignment="1">
      <alignment horizontal="center" vertical="center"/>
    </xf>
    <xf numFmtId="0" fontId="30" fillId="0" borderId="18" xfId="0" applyFont="1" applyBorder="1" applyAlignment="1">
      <alignment horizontal="center" vertical="center" shrinkToFit="1"/>
    </xf>
    <xf numFmtId="0" fontId="30" fillId="0" borderId="19" xfId="0" applyFont="1" applyBorder="1" applyAlignment="1">
      <alignment horizontal="center" vertical="center" shrinkToFit="1"/>
    </xf>
    <xf numFmtId="0" fontId="30" fillId="0" borderId="20" xfId="0" applyFont="1" applyBorder="1" applyAlignment="1">
      <alignment horizontal="center" vertical="center" shrinkToFit="1"/>
    </xf>
    <xf numFmtId="0" fontId="37" fillId="23" borderId="14" xfId="0" applyFont="1" applyFill="1" applyBorder="1" applyAlignment="1">
      <alignment horizontal="left" vertical="center"/>
    </xf>
    <xf numFmtId="0" fontId="37" fillId="23" borderId="14" xfId="0" applyFont="1" applyFill="1" applyBorder="1" applyAlignment="1">
      <alignment vertical="center"/>
    </xf>
    <xf numFmtId="0" fontId="30" fillId="23" borderId="14" xfId="0" applyFont="1" applyFill="1" applyBorder="1" applyAlignment="1">
      <alignment vertical="center"/>
    </xf>
    <xf numFmtId="0" fontId="30" fillId="23" borderId="14" xfId="0" applyFont="1" applyFill="1" applyBorder="1" applyAlignment="1">
      <alignment horizontal="center" vertical="center"/>
    </xf>
    <xf numFmtId="176" fontId="30" fillId="23" borderId="14" xfId="0" applyNumberFormat="1" applyFont="1" applyFill="1" applyBorder="1" applyAlignment="1">
      <alignment horizontal="right" vertical="center"/>
    </xf>
    <xf numFmtId="176" fontId="30" fillId="23" borderId="14" xfId="0" applyNumberFormat="1" applyFont="1" applyFill="1" applyBorder="1" applyAlignment="1">
      <alignment horizontal="center" vertical="center"/>
    </xf>
    <xf numFmtId="1" fontId="30" fillId="23" borderId="14" xfId="40" applyNumberFormat="1" applyFont="1" applyFill="1" applyBorder="1" applyAlignment="1" applyProtection="1">
      <alignment horizontal="center" vertical="center"/>
    </xf>
    <xf numFmtId="9" fontId="30" fillId="23" borderId="14" xfId="40" applyFont="1" applyFill="1" applyBorder="1" applyAlignment="1" applyProtection="1">
      <alignment horizontal="center" vertical="center"/>
    </xf>
    <xf numFmtId="1" fontId="30" fillId="23" borderId="14" xfId="0" applyNumberFormat="1" applyFont="1" applyFill="1" applyBorder="1" applyAlignment="1">
      <alignment horizontal="center" vertical="center"/>
    </xf>
    <xf numFmtId="1" fontId="38" fillId="23" borderId="14" xfId="0" applyNumberFormat="1" applyFont="1" applyFill="1" applyBorder="1" applyAlignment="1">
      <alignment horizontal="center" vertical="center"/>
    </xf>
    <xf numFmtId="0" fontId="30" fillId="23" borderId="14" xfId="0" applyFont="1" applyFill="1" applyBorder="1" applyAlignment="1">
      <alignment horizontal="left" vertical="center"/>
    </xf>
    <xf numFmtId="0" fontId="30" fillId="23" borderId="10" xfId="0" applyFont="1" applyFill="1" applyBorder="1" applyAlignment="1">
      <alignment vertical="center"/>
    </xf>
    <xf numFmtId="0" fontId="30" fillId="0" borderId="10" xfId="0" applyFont="1" applyBorder="1" applyAlignment="1">
      <alignment horizontal="left" vertical="center"/>
    </xf>
    <xf numFmtId="0" fontId="30" fillId="0" borderId="10" xfId="0" applyFont="1" applyBorder="1" applyAlignment="1">
      <alignment vertical="center" wrapText="1"/>
    </xf>
    <xf numFmtId="0" fontId="30" fillId="0" borderId="10" xfId="0" applyFont="1" applyBorder="1" applyAlignment="1">
      <alignment vertical="center"/>
    </xf>
    <xf numFmtId="0" fontId="39" fillId="0" borderId="12" xfId="0" applyFont="1" applyBorder="1" applyAlignment="1">
      <alignment horizontal="center" vertical="center"/>
    </xf>
    <xf numFmtId="176" fontId="39" fillId="24" borderId="12" xfId="0" applyNumberFormat="1" applyFont="1" applyFill="1" applyBorder="1" applyAlignment="1">
      <alignment horizontal="center" vertical="center"/>
    </xf>
    <xf numFmtId="176" fontId="39" fillId="0" borderId="12" xfId="0" applyNumberFormat="1" applyFont="1" applyBorder="1" applyAlignment="1">
      <alignment horizontal="center" vertical="center"/>
    </xf>
    <xf numFmtId="1" fontId="39" fillId="25" borderId="12" xfId="0" applyNumberFormat="1" applyFont="1" applyFill="1" applyBorder="1" applyAlignment="1">
      <alignment horizontal="center" vertical="center"/>
    </xf>
    <xf numFmtId="9" fontId="39" fillId="25" borderId="12" xfId="40" applyFont="1" applyFill="1" applyBorder="1" applyAlignment="1" applyProtection="1">
      <alignment horizontal="center" vertical="center"/>
    </xf>
    <xf numFmtId="1" fontId="39" fillId="0" borderId="12" xfId="0" applyNumberFormat="1" applyFont="1" applyBorder="1" applyAlignment="1">
      <alignment horizontal="center" vertical="center"/>
    </xf>
    <xf numFmtId="1" fontId="40" fillId="0" borderId="12" xfId="0" applyNumberFormat="1" applyFont="1" applyBorder="1" applyAlignment="1">
      <alignment horizontal="center" vertical="center"/>
    </xf>
    <xf numFmtId="9" fontId="30" fillId="0" borderId="10" xfId="0" applyNumberFormat="1" applyFont="1" applyBorder="1" applyAlignment="1">
      <alignment horizontal="left" vertical="center"/>
    </xf>
    <xf numFmtId="0" fontId="37" fillId="23" borderId="10" xfId="0" applyFont="1" applyFill="1" applyBorder="1" applyAlignment="1">
      <alignment horizontal="left" vertical="center"/>
    </xf>
    <xf numFmtId="0" fontId="37" fillId="23" borderId="10" xfId="0" applyFont="1" applyFill="1" applyBorder="1" applyAlignment="1">
      <alignment vertical="center"/>
    </xf>
    <xf numFmtId="0" fontId="30" fillId="23" borderId="10" xfId="0" applyFont="1" applyFill="1" applyBorder="1" applyAlignment="1">
      <alignment horizontal="center" vertical="center"/>
    </xf>
    <xf numFmtId="1" fontId="30" fillId="23" borderId="10" xfId="40" applyNumberFormat="1" applyFont="1" applyFill="1" applyBorder="1" applyAlignment="1" applyProtection="1">
      <alignment horizontal="center" vertical="center"/>
    </xf>
    <xf numFmtId="9" fontId="30" fillId="23" borderId="10" xfId="40" applyFont="1" applyFill="1" applyBorder="1" applyAlignment="1" applyProtection="1">
      <alignment horizontal="center" vertical="center"/>
    </xf>
    <xf numFmtId="1" fontId="30" fillId="23" borderId="10" xfId="0" applyNumberFormat="1" applyFont="1" applyFill="1" applyBorder="1" applyAlignment="1">
      <alignment horizontal="center" vertical="center"/>
    </xf>
    <xf numFmtId="1" fontId="38" fillId="23" borderId="10" xfId="0" applyNumberFormat="1" applyFont="1" applyFill="1" applyBorder="1" applyAlignment="1">
      <alignment horizontal="center" vertical="center"/>
    </xf>
    <xf numFmtId="0" fontId="30" fillId="23" borderId="10" xfId="0" applyFont="1" applyFill="1" applyBorder="1" applyAlignment="1">
      <alignment horizontal="left" vertical="center"/>
    </xf>
    <xf numFmtId="0" fontId="41" fillId="0" borderId="10" xfId="0" applyFont="1" applyBorder="1" applyAlignment="1">
      <alignment vertical="center"/>
    </xf>
    <xf numFmtId="0" fontId="30" fillId="0" borderId="10" xfId="0" applyFont="1" applyBorder="1" applyAlignment="1">
      <alignment horizontal="center" vertical="center"/>
    </xf>
    <xf numFmtId="0" fontId="41" fillId="0" borderId="10" xfId="0" applyFont="1" applyBorder="1" applyAlignment="1">
      <alignment horizontal="center" vertical="center"/>
    </xf>
    <xf numFmtId="1" fontId="30" fillId="0" borderId="10" xfId="40" applyNumberFormat="1" applyFont="1" applyFill="1" applyBorder="1" applyAlignment="1" applyProtection="1">
      <alignment horizontal="center" vertical="center"/>
    </xf>
    <xf numFmtId="9" fontId="30" fillId="0" borderId="10" xfId="40" applyFont="1" applyFill="1" applyBorder="1" applyAlignment="1" applyProtection="1">
      <alignment horizontal="center" vertical="center"/>
    </xf>
    <xf numFmtId="1" fontId="30" fillId="0" borderId="10" xfId="0" applyNumberFormat="1" applyFont="1" applyBorder="1" applyAlignment="1">
      <alignment horizontal="center" vertical="center"/>
    </xf>
    <xf numFmtId="1" fontId="38" fillId="0" borderId="10" xfId="0" applyNumberFormat="1" applyFont="1" applyBorder="1" applyAlignment="1">
      <alignment horizontal="center" vertical="center"/>
    </xf>
    <xf numFmtId="0" fontId="30" fillId="0" borderId="0" xfId="0" applyFont="1" applyAlignment="1">
      <alignment vertical="center"/>
    </xf>
    <xf numFmtId="0" fontId="42" fillId="22" borderId="0" xfId="0" applyFont="1" applyFill="1" applyAlignment="1">
      <alignment vertical="center"/>
    </xf>
    <xf numFmtId="0" fontId="28" fillId="23" borderId="0" xfId="0" applyFont="1" applyFill="1" applyAlignment="1">
      <alignment vertical="center"/>
    </xf>
    <xf numFmtId="0" fontId="43" fillId="22" borderId="0" xfId="0" applyFont="1" applyFill="1" applyAlignment="1">
      <alignment vertical="center"/>
    </xf>
    <xf numFmtId="0" fontId="43" fillId="22" borderId="0" xfId="0" applyFont="1" applyFill="1" applyAlignment="1">
      <alignment horizontal="center" vertical="center"/>
    </xf>
    <xf numFmtId="0" fontId="34" fillId="23" borderId="0" xfId="0" applyFont="1" applyFill="1" applyAlignment="1">
      <alignment vertical="center"/>
    </xf>
    <xf numFmtId="0" fontId="38" fillId="23" borderId="0" xfId="0" applyFont="1" applyFill="1" applyAlignment="1">
      <alignment vertical="center"/>
    </xf>
    <xf numFmtId="0" fontId="34" fillId="0" borderId="0" xfId="0" applyFont="1" applyAlignment="1">
      <alignment vertical="center"/>
    </xf>
    <xf numFmtId="0" fontId="39" fillId="22" borderId="0" xfId="0" applyFont="1" applyFill="1" applyAlignment="1">
      <alignment vertical="center"/>
    </xf>
    <xf numFmtId="0" fontId="30" fillId="23" borderId="0" xfId="0" applyFont="1" applyFill="1" applyAlignment="1">
      <alignment vertical="center"/>
    </xf>
    <xf numFmtId="0" fontId="30" fillId="23" borderId="0" xfId="0" applyFont="1" applyFill="1" applyAlignment="1">
      <alignment horizontal="center" vertical="center"/>
    </xf>
    <xf numFmtId="0" fontId="37" fillId="0" borderId="10" xfId="0" applyFont="1" applyBorder="1" applyAlignment="1">
      <alignment horizontal="left" vertical="center"/>
    </xf>
    <xf numFmtId="0" fontId="44" fillId="21" borderId="11" xfId="0" applyFont="1" applyFill="1" applyBorder="1" applyAlignment="1">
      <alignment vertical="center"/>
    </xf>
    <xf numFmtId="0" fontId="39" fillId="21" borderId="11" xfId="0" applyFont="1" applyFill="1" applyBorder="1" applyAlignment="1">
      <alignment vertical="center"/>
    </xf>
    <xf numFmtId="0" fontId="39" fillId="0" borderId="12" xfId="0" quotePrefix="1" applyFont="1" applyBorder="1" applyAlignment="1">
      <alignment horizontal="center" vertical="center"/>
    </xf>
    <xf numFmtId="0" fontId="39" fillId="0" borderId="12" xfId="0" applyFont="1" applyBorder="1" applyAlignment="1">
      <alignment vertical="center"/>
    </xf>
    <xf numFmtId="0" fontId="39" fillId="0" borderId="12" xfId="0" applyFont="1" applyBorder="1" applyAlignment="1">
      <alignment horizontal="left" vertical="center"/>
    </xf>
    <xf numFmtId="0" fontId="33" fillId="0" borderId="0" xfId="34" applyNumberFormat="1" applyFont="1" applyFill="1" applyBorder="1" applyAlignment="1" applyProtection="1"/>
    <xf numFmtId="0" fontId="28" fillId="0" borderId="0" xfId="0" applyFont="1" applyProtection="1">
      <protection locked="0"/>
    </xf>
    <xf numFmtId="179" fontId="39" fillId="24" borderId="12" xfId="0" applyNumberFormat="1" applyFont="1" applyFill="1" applyBorder="1" applyAlignment="1">
      <alignment horizontal="center" vertical="center"/>
    </xf>
    <xf numFmtId="179" fontId="39" fillId="0" borderId="12" xfId="0" applyNumberFormat="1" applyFont="1" applyBorder="1" applyAlignment="1">
      <alignment horizontal="center" vertical="center"/>
    </xf>
    <xf numFmtId="179" fontId="30" fillId="23" borderId="10" xfId="0" applyNumberFormat="1" applyFont="1" applyFill="1" applyBorder="1" applyAlignment="1">
      <alignment horizontal="center" vertical="center"/>
    </xf>
    <xf numFmtId="0" fontId="29" fillId="0" borderId="15" xfId="0" applyFont="1" applyBorder="1" applyAlignment="1">
      <alignment horizontal="center" vertical="center"/>
    </xf>
    <xf numFmtId="0" fontId="29" fillId="0" borderId="13" xfId="0" applyFont="1" applyBorder="1" applyAlignment="1">
      <alignment horizontal="center" vertical="center"/>
    </xf>
    <xf numFmtId="0" fontId="29" fillId="0" borderId="16" xfId="0" applyFont="1" applyBorder="1" applyAlignment="1">
      <alignment horizontal="center" vertical="center"/>
    </xf>
    <xf numFmtId="0" fontId="45" fillId="0" borderId="0" xfId="34" applyFont="1" applyBorder="1" applyAlignment="1" applyProtection="1">
      <alignment horizontal="left" vertical="center"/>
    </xf>
    <xf numFmtId="179" fontId="28" fillId="0" borderId="21" xfId="0" applyNumberFormat="1" applyFont="1" applyBorder="1" applyAlignment="1" applyProtection="1">
      <alignment horizontal="center" vertical="center" shrinkToFit="1"/>
      <protection locked="0"/>
    </xf>
    <xf numFmtId="178" fontId="28" fillId="0" borderId="15" xfId="0" applyNumberFormat="1" applyFont="1" applyBorder="1" applyAlignment="1">
      <alignment horizontal="center" vertical="center"/>
    </xf>
    <xf numFmtId="178" fontId="28" fillId="0" borderId="13" xfId="0" applyNumberFormat="1" applyFont="1" applyBorder="1" applyAlignment="1">
      <alignment horizontal="center" vertical="center"/>
    </xf>
    <xf numFmtId="178" fontId="28" fillId="0" borderId="16" xfId="0" applyNumberFormat="1"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41" builtinId="15" customBuiltin="1"/>
    <cellStyle name="チェック セル" xfId="27" builtinId="23" customBuiltin="1"/>
    <cellStyle name="どちらでもない" xfId="37" builtinId="28" customBuiltin="1"/>
    <cellStyle name="パーセント" xfId="40" builtinId="5"/>
    <cellStyle name="ハイパーリンク" xfId="34" builtinId="8"/>
    <cellStyle name="メモ" xfId="38" builtinId="10" customBuiltin="1"/>
    <cellStyle name="リンク セル" xfId="36" builtinId="24" customBuiltin="1"/>
    <cellStyle name="悪い" xfId="25" builtinId="27" customBuiltin="1"/>
    <cellStyle name="計算" xfId="26" builtinId="22" customBuiltin="1"/>
    <cellStyle name="警告文" xfId="43" builtinId="11" customBuiltin="1"/>
    <cellStyle name="見出し 1" xfId="30" builtinId="16" customBuiltin="1"/>
    <cellStyle name="見出し 2" xfId="31" builtinId="17" customBuiltin="1"/>
    <cellStyle name="見出し 3" xfId="32" builtinId="18" customBuiltin="1"/>
    <cellStyle name="見出し 4" xfId="33" builtinId="19" customBuiltin="1"/>
    <cellStyle name="集計" xfId="42" builtinId="25" customBuiltin="1"/>
    <cellStyle name="出力" xfId="39" builtinId="21" customBuiltin="1"/>
    <cellStyle name="説明文" xfId="28" builtinId="53" customBuiltin="1"/>
    <cellStyle name="入力" xfId="35" builtinId="20" customBuiltin="1"/>
    <cellStyle name="標準" xfId="0" builtinId="0"/>
    <cellStyle name="良い" xfId="29" builtinId="26" customBuiltin="1"/>
  </cellStyles>
  <dxfs count="4">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3</xdr:col>
      <xdr:colOff>821008</xdr:colOff>
      <xdr:row>5</xdr:row>
      <xdr:rowOff>116205</xdr:rowOff>
    </xdr:from>
    <xdr:to>
      <xdr:col>10</xdr:col>
      <xdr:colOff>136617</xdr:colOff>
      <xdr:row>9</xdr:row>
      <xdr:rowOff>173778</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99060</xdr:colOff>
          <xdr:row>1</xdr:row>
          <xdr:rowOff>121920</xdr:rowOff>
        </xdr:from>
        <xdr:to>
          <xdr:col>27</xdr:col>
          <xdr:colOff>97155</xdr:colOff>
          <xdr:row>2</xdr:row>
          <xdr:rowOff>114300</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omastc.com/"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ET42"/>
  <sheetViews>
    <sheetView showGridLines="0" tabSelected="1" view="pageBreakPreview" zoomScale="70" zoomScaleNormal="55" zoomScaleSheetLayoutView="70" workbookViewId="0">
      <pane ySplit="7" topLeftCell="A8" activePane="bottomLeft" state="frozen"/>
      <selection pane="bottomLeft"/>
    </sheetView>
  </sheetViews>
  <sheetFormatPr defaultColWidth="9.109375" defaultRowHeight="14.4" x14ac:dyDescent="0.3"/>
  <cols>
    <col min="1" max="1" width="6.88671875" style="3" customWidth="1"/>
    <col min="2" max="2" width="40.88671875" style="3" customWidth="1"/>
    <col min="3" max="3" width="14" style="3" customWidth="1"/>
    <col min="4" max="4" width="13.21875" style="3" customWidth="1"/>
    <col min="5" max="5" width="14.109375" style="3" customWidth="1"/>
    <col min="6" max="6" width="13.6640625" style="3" bestFit="1" customWidth="1"/>
    <col min="7" max="7" width="6" style="3" customWidth="1"/>
    <col min="8" max="8" width="6.6640625" style="3" customWidth="1"/>
    <col min="9" max="9" width="6.44140625" style="3" customWidth="1"/>
    <col min="10" max="10" width="1.88671875" style="3" customWidth="1"/>
    <col min="11" max="150" width="2.44140625" style="3" customWidth="1"/>
    <col min="151" max="16384" width="9.109375" style="3"/>
  </cols>
  <sheetData>
    <row r="1" spans="1:150" ht="30" customHeight="1" x14ac:dyDescent="0.3">
      <c r="A1" s="1" t="s">
        <v>23</v>
      </c>
      <c r="B1" s="2"/>
      <c r="C1" s="2"/>
      <c r="D1" s="2"/>
      <c r="E1" s="2"/>
      <c r="F1" s="2"/>
      <c r="I1" s="4"/>
      <c r="K1" s="85" t="s">
        <v>26</v>
      </c>
      <c r="L1" s="85"/>
      <c r="M1" s="85"/>
      <c r="N1" s="85"/>
      <c r="O1" s="85"/>
      <c r="P1" s="85"/>
      <c r="Q1" s="85"/>
      <c r="R1" s="85"/>
      <c r="S1" s="85"/>
      <c r="T1" s="85"/>
      <c r="U1" s="85"/>
      <c r="V1" s="85"/>
      <c r="W1" s="85"/>
      <c r="X1" s="85"/>
      <c r="Y1" s="85"/>
      <c r="Z1" s="85"/>
      <c r="AA1" s="85"/>
      <c r="AB1" s="85"/>
      <c r="AC1" s="85"/>
      <c r="AD1" s="85"/>
      <c r="AE1" s="85"/>
    </row>
    <row r="2" spans="1:150" ht="18" customHeight="1" x14ac:dyDescent="0.3">
      <c r="A2" s="5" t="s">
        <v>24</v>
      </c>
      <c r="B2" s="6"/>
      <c r="C2" s="6"/>
      <c r="D2" s="7"/>
      <c r="E2" s="8"/>
      <c r="F2" s="8"/>
      <c r="H2" s="9"/>
    </row>
    <row r="3" spans="1:150" ht="15" x14ac:dyDescent="0.3">
      <c r="A3" s="5"/>
      <c r="H3" s="9"/>
      <c r="K3" s="10"/>
      <c r="L3" s="10"/>
      <c r="M3" s="10"/>
      <c r="N3" s="10"/>
      <c r="O3" s="10"/>
      <c r="P3" s="10"/>
      <c r="Q3" s="10"/>
      <c r="R3" s="10"/>
      <c r="S3" s="10"/>
      <c r="T3" s="10"/>
      <c r="U3" s="10"/>
      <c r="V3" s="10"/>
      <c r="W3" s="10"/>
      <c r="X3" s="10"/>
      <c r="Y3" s="10"/>
      <c r="Z3" s="10"/>
      <c r="AA3" s="10"/>
    </row>
    <row r="4" spans="1:150" ht="17.25" customHeight="1" x14ac:dyDescent="0.3">
      <c r="B4" s="4" t="s">
        <v>14</v>
      </c>
      <c r="C4" s="86">
        <v>45625</v>
      </c>
      <c r="D4" s="86"/>
      <c r="E4" s="86"/>
      <c r="G4" s="4" t="s">
        <v>13</v>
      </c>
      <c r="H4" s="11">
        <v>1</v>
      </c>
      <c r="K4" s="82" t="str">
        <f>"Week "&amp;(K6-($C$4-WEEKDAY($C$4,1)+2))/7+1</f>
        <v>Week 1</v>
      </c>
      <c r="L4" s="83"/>
      <c r="M4" s="83"/>
      <c r="N4" s="83"/>
      <c r="O4" s="83"/>
      <c r="P4" s="83"/>
      <c r="Q4" s="84"/>
      <c r="R4" s="82" t="str">
        <f>"Week "&amp;(R6-($C$4-WEEKDAY($C$4,1)+2))/7+1</f>
        <v>Week 2</v>
      </c>
      <c r="S4" s="83"/>
      <c r="T4" s="83"/>
      <c r="U4" s="83"/>
      <c r="V4" s="83"/>
      <c r="W4" s="83"/>
      <c r="X4" s="84"/>
      <c r="Y4" s="82" t="str">
        <f>"Week "&amp;(Y6-($C$4-WEEKDAY($C$4,1)+2))/7+1</f>
        <v>Week 3</v>
      </c>
      <c r="Z4" s="83"/>
      <c r="AA4" s="83"/>
      <c r="AB4" s="83"/>
      <c r="AC4" s="83"/>
      <c r="AD4" s="83"/>
      <c r="AE4" s="84"/>
      <c r="AF4" s="82" t="str">
        <f>"Week "&amp;(AF6-($C$4-WEEKDAY($C$4,1)+2))/7+1</f>
        <v>Week 4</v>
      </c>
      <c r="AG4" s="83"/>
      <c r="AH4" s="83"/>
      <c r="AI4" s="83"/>
      <c r="AJ4" s="83"/>
      <c r="AK4" s="83"/>
      <c r="AL4" s="84"/>
      <c r="AM4" s="82" t="str">
        <f>"Week "&amp;(AM6-($C$4-WEEKDAY($C$4,1)+2))/7+1</f>
        <v>Week 5</v>
      </c>
      <c r="AN4" s="83"/>
      <c r="AO4" s="83"/>
      <c r="AP4" s="83"/>
      <c r="AQ4" s="83"/>
      <c r="AR4" s="83"/>
      <c r="AS4" s="84"/>
      <c r="AT4" s="82" t="str">
        <f>"Week "&amp;(AT6-($C$4-WEEKDAY($C$4,1)+2))/7+1</f>
        <v>Week 6</v>
      </c>
      <c r="AU4" s="83"/>
      <c r="AV4" s="83"/>
      <c r="AW4" s="83"/>
      <c r="AX4" s="83"/>
      <c r="AY4" s="83"/>
      <c r="AZ4" s="84"/>
      <c r="BA4" s="82" t="str">
        <f>"Week "&amp;(BA6-($C$4-WEEKDAY($C$4,1)+2))/7+1</f>
        <v>Week 7</v>
      </c>
      <c r="BB4" s="83"/>
      <c r="BC4" s="83"/>
      <c r="BD4" s="83"/>
      <c r="BE4" s="83"/>
      <c r="BF4" s="83"/>
      <c r="BG4" s="84"/>
      <c r="BH4" s="82" t="str">
        <f>"Week "&amp;(BH6-($C$4-WEEKDAY($C$4,1)+2))/7+1</f>
        <v>Week 8</v>
      </c>
      <c r="BI4" s="83"/>
      <c r="BJ4" s="83"/>
      <c r="BK4" s="83"/>
      <c r="BL4" s="83"/>
      <c r="BM4" s="83"/>
      <c r="BN4" s="84"/>
      <c r="BO4" s="82" t="str">
        <f>"Week "&amp;(BO6-($C$4-WEEKDAY($C$4,1)+2))/7+1</f>
        <v>Week 9</v>
      </c>
      <c r="BP4" s="83"/>
      <c r="BQ4" s="83"/>
      <c r="BR4" s="83"/>
      <c r="BS4" s="83"/>
      <c r="BT4" s="83"/>
      <c r="BU4" s="84"/>
      <c r="BV4" s="82" t="str">
        <f>"Week "&amp;(BV6-($C$4-WEEKDAY($C$4,1)+2))/7+1</f>
        <v>Week 10</v>
      </c>
      <c r="BW4" s="83"/>
      <c r="BX4" s="83"/>
      <c r="BY4" s="83"/>
      <c r="BZ4" s="83"/>
      <c r="CA4" s="83"/>
      <c r="CB4" s="84"/>
      <c r="CC4" s="82" t="str">
        <f>"Week "&amp;(CC6-($C$4-WEEKDAY($C$4,1)+2))/7+1</f>
        <v>Week 11</v>
      </c>
      <c r="CD4" s="83"/>
      <c r="CE4" s="83"/>
      <c r="CF4" s="83"/>
      <c r="CG4" s="83"/>
      <c r="CH4" s="83"/>
      <c r="CI4" s="84"/>
      <c r="CJ4" s="82" t="str">
        <f>"Week "&amp;(CJ6-($C$4-WEEKDAY($C$4,1)+2))/7+1</f>
        <v>Week 12</v>
      </c>
      <c r="CK4" s="83"/>
      <c r="CL4" s="83"/>
      <c r="CM4" s="83"/>
      <c r="CN4" s="83"/>
      <c r="CO4" s="83"/>
      <c r="CP4" s="84"/>
      <c r="CQ4" s="82" t="str">
        <f>"Week "&amp;(CQ6-($C$4-WEEKDAY($C$4,1)+2))/7+1</f>
        <v>Week 13</v>
      </c>
      <c r="CR4" s="83"/>
      <c r="CS4" s="83"/>
      <c r="CT4" s="83"/>
      <c r="CU4" s="83"/>
      <c r="CV4" s="83"/>
      <c r="CW4" s="84"/>
      <c r="CX4" s="82" t="str">
        <f>"Week "&amp;(CX6-($C$4-WEEKDAY($C$4,1)+2))/7+1</f>
        <v>Week 14</v>
      </c>
      <c r="CY4" s="83"/>
      <c r="CZ4" s="83"/>
      <c r="DA4" s="83"/>
      <c r="DB4" s="83"/>
      <c r="DC4" s="83"/>
      <c r="DD4" s="84"/>
      <c r="DE4" s="82" t="str">
        <f>"Week "&amp;(DE6-($C$4-WEEKDAY($C$4,1)+2))/7+1</f>
        <v>Week 15</v>
      </c>
      <c r="DF4" s="83"/>
      <c r="DG4" s="83"/>
      <c r="DH4" s="83"/>
      <c r="DI4" s="83"/>
      <c r="DJ4" s="83"/>
      <c r="DK4" s="84"/>
      <c r="DL4" s="82" t="str">
        <f>"Week "&amp;(DL6-($C$4-WEEKDAY($C$4,1)+2))/7+1</f>
        <v>Week 16</v>
      </c>
      <c r="DM4" s="83"/>
      <c r="DN4" s="83"/>
      <c r="DO4" s="83"/>
      <c r="DP4" s="83"/>
      <c r="DQ4" s="83"/>
      <c r="DR4" s="84"/>
      <c r="DS4" s="82" t="str">
        <f>"Week "&amp;(DS6-($C$4-WEEKDAY($C$4,1)+2))/7+1</f>
        <v>Week 17</v>
      </c>
      <c r="DT4" s="83"/>
      <c r="DU4" s="83"/>
      <c r="DV4" s="83"/>
      <c r="DW4" s="83"/>
      <c r="DX4" s="83"/>
      <c r="DY4" s="84"/>
      <c r="DZ4" s="82" t="str">
        <f>"Week "&amp;(DZ6-($C$4-WEEKDAY($C$4,1)+2))/7+1</f>
        <v>Week 18</v>
      </c>
      <c r="EA4" s="83"/>
      <c r="EB4" s="83"/>
      <c r="EC4" s="83"/>
      <c r="ED4" s="83"/>
      <c r="EE4" s="83"/>
      <c r="EF4" s="84"/>
      <c r="EG4" s="82" t="str">
        <f>"Week "&amp;(EG6-($C$4-WEEKDAY($C$4,1)+2))/7+1</f>
        <v>Week 19</v>
      </c>
      <c r="EH4" s="83"/>
      <c r="EI4" s="83"/>
      <c r="EJ4" s="83"/>
      <c r="EK4" s="83"/>
      <c r="EL4" s="83"/>
      <c r="EM4" s="84"/>
      <c r="EN4" s="82" t="str">
        <f>"Week "&amp;(EN6-($C$4-WEEKDAY($C$4,1)+2))/7+1</f>
        <v>Week 20</v>
      </c>
      <c r="EO4" s="83"/>
      <c r="EP4" s="83"/>
      <c r="EQ4" s="83"/>
      <c r="ER4" s="83"/>
      <c r="ES4" s="83"/>
      <c r="ET4" s="84"/>
    </row>
    <row r="5" spans="1:150" ht="17.25" customHeight="1" x14ac:dyDescent="0.3">
      <c r="B5" s="4" t="s">
        <v>15</v>
      </c>
      <c r="C5" s="86">
        <v>45746</v>
      </c>
      <c r="D5" s="86"/>
      <c r="E5" s="86"/>
      <c r="K5" s="87">
        <f>K6</f>
        <v>45621</v>
      </c>
      <c r="L5" s="88"/>
      <c r="M5" s="88"/>
      <c r="N5" s="88"/>
      <c r="O5" s="88"/>
      <c r="P5" s="88"/>
      <c r="Q5" s="89"/>
      <c r="R5" s="87">
        <f>R6</f>
        <v>45628</v>
      </c>
      <c r="S5" s="88"/>
      <c r="T5" s="88"/>
      <c r="U5" s="88"/>
      <c r="V5" s="88"/>
      <c r="W5" s="88"/>
      <c r="X5" s="89"/>
      <c r="Y5" s="87">
        <f>Y6</f>
        <v>45635</v>
      </c>
      <c r="Z5" s="88"/>
      <c r="AA5" s="88"/>
      <c r="AB5" s="88"/>
      <c r="AC5" s="88"/>
      <c r="AD5" s="88"/>
      <c r="AE5" s="89"/>
      <c r="AF5" s="87">
        <f>AF6</f>
        <v>45642</v>
      </c>
      <c r="AG5" s="88"/>
      <c r="AH5" s="88"/>
      <c r="AI5" s="88"/>
      <c r="AJ5" s="88"/>
      <c r="AK5" s="88"/>
      <c r="AL5" s="89"/>
      <c r="AM5" s="87">
        <f>AM6</f>
        <v>45649</v>
      </c>
      <c r="AN5" s="88"/>
      <c r="AO5" s="88"/>
      <c r="AP5" s="88"/>
      <c r="AQ5" s="88"/>
      <c r="AR5" s="88"/>
      <c r="AS5" s="89"/>
      <c r="AT5" s="87">
        <f>AT6</f>
        <v>45656</v>
      </c>
      <c r="AU5" s="88"/>
      <c r="AV5" s="88"/>
      <c r="AW5" s="88"/>
      <c r="AX5" s="88"/>
      <c r="AY5" s="88"/>
      <c r="AZ5" s="89"/>
      <c r="BA5" s="87">
        <f>BA6</f>
        <v>45663</v>
      </c>
      <c r="BB5" s="88"/>
      <c r="BC5" s="88"/>
      <c r="BD5" s="88"/>
      <c r="BE5" s="88"/>
      <c r="BF5" s="88"/>
      <c r="BG5" s="89"/>
      <c r="BH5" s="87">
        <f>BH6</f>
        <v>45670</v>
      </c>
      <c r="BI5" s="88"/>
      <c r="BJ5" s="88"/>
      <c r="BK5" s="88"/>
      <c r="BL5" s="88"/>
      <c r="BM5" s="88"/>
      <c r="BN5" s="89"/>
      <c r="BO5" s="87">
        <f>BO6</f>
        <v>45677</v>
      </c>
      <c r="BP5" s="88"/>
      <c r="BQ5" s="88"/>
      <c r="BR5" s="88"/>
      <c r="BS5" s="88"/>
      <c r="BT5" s="88"/>
      <c r="BU5" s="89"/>
      <c r="BV5" s="87">
        <f>BV6</f>
        <v>45684</v>
      </c>
      <c r="BW5" s="88"/>
      <c r="BX5" s="88"/>
      <c r="BY5" s="88"/>
      <c r="BZ5" s="88"/>
      <c r="CA5" s="88"/>
      <c r="CB5" s="89"/>
      <c r="CC5" s="87">
        <f>CC6</f>
        <v>45691</v>
      </c>
      <c r="CD5" s="88"/>
      <c r="CE5" s="88"/>
      <c r="CF5" s="88"/>
      <c r="CG5" s="88"/>
      <c r="CH5" s="88"/>
      <c r="CI5" s="89"/>
      <c r="CJ5" s="87">
        <f>CJ6</f>
        <v>45698</v>
      </c>
      <c r="CK5" s="88"/>
      <c r="CL5" s="88"/>
      <c r="CM5" s="88"/>
      <c r="CN5" s="88"/>
      <c r="CO5" s="88"/>
      <c r="CP5" s="89"/>
      <c r="CQ5" s="87">
        <f>CQ6</f>
        <v>45705</v>
      </c>
      <c r="CR5" s="88"/>
      <c r="CS5" s="88"/>
      <c r="CT5" s="88"/>
      <c r="CU5" s="88"/>
      <c r="CV5" s="88"/>
      <c r="CW5" s="89"/>
      <c r="CX5" s="87">
        <f>CX6</f>
        <v>45712</v>
      </c>
      <c r="CY5" s="88"/>
      <c r="CZ5" s="88"/>
      <c r="DA5" s="88"/>
      <c r="DB5" s="88"/>
      <c r="DC5" s="88"/>
      <c r="DD5" s="89"/>
      <c r="DE5" s="87">
        <f>DE6</f>
        <v>45719</v>
      </c>
      <c r="DF5" s="88"/>
      <c r="DG5" s="88"/>
      <c r="DH5" s="88"/>
      <c r="DI5" s="88"/>
      <c r="DJ5" s="88"/>
      <c r="DK5" s="89"/>
      <c r="DL5" s="87">
        <f>DL6</f>
        <v>45726</v>
      </c>
      <c r="DM5" s="88"/>
      <c r="DN5" s="88"/>
      <c r="DO5" s="88"/>
      <c r="DP5" s="88"/>
      <c r="DQ5" s="88"/>
      <c r="DR5" s="89"/>
      <c r="DS5" s="87">
        <f>DS6</f>
        <v>45733</v>
      </c>
      <c r="DT5" s="88"/>
      <c r="DU5" s="88"/>
      <c r="DV5" s="88"/>
      <c r="DW5" s="88"/>
      <c r="DX5" s="88"/>
      <c r="DY5" s="89"/>
      <c r="DZ5" s="87">
        <f>DZ6</f>
        <v>45740</v>
      </c>
      <c r="EA5" s="88"/>
      <c r="EB5" s="88"/>
      <c r="EC5" s="88"/>
      <c r="ED5" s="88"/>
      <c r="EE5" s="88"/>
      <c r="EF5" s="89"/>
      <c r="EG5" s="87">
        <f>EG6</f>
        <v>45747</v>
      </c>
      <c r="EH5" s="88"/>
      <c r="EI5" s="88"/>
      <c r="EJ5" s="88"/>
      <c r="EK5" s="88"/>
      <c r="EL5" s="88"/>
      <c r="EM5" s="89"/>
      <c r="EN5" s="87">
        <f>EN6</f>
        <v>45754</v>
      </c>
      <c r="EO5" s="88"/>
      <c r="EP5" s="88"/>
      <c r="EQ5" s="88"/>
      <c r="ER5" s="88"/>
      <c r="ES5" s="88"/>
      <c r="ET5" s="89"/>
    </row>
    <row r="6" spans="1:150" x14ac:dyDescent="0.3">
      <c r="K6" s="12">
        <f>C4-WEEKDAY(C4,1)+2+7*(H4-1)</f>
        <v>45621</v>
      </c>
      <c r="L6" s="13">
        <f t="shared" ref="L6:AL6" si="0">K6+1</f>
        <v>45622</v>
      </c>
      <c r="M6" s="13">
        <f t="shared" si="0"/>
        <v>45623</v>
      </c>
      <c r="N6" s="13">
        <f t="shared" si="0"/>
        <v>45624</v>
      </c>
      <c r="O6" s="13">
        <f t="shared" si="0"/>
        <v>45625</v>
      </c>
      <c r="P6" s="13">
        <f t="shared" si="0"/>
        <v>45626</v>
      </c>
      <c r="Q6" s="14">
        <f t="shared" si="0"/>
        <v>45627</v>
      </c>
      <c r="R6" s="12">
        <f t="shared" si="0"/>
        <v>45628</v>
      </c>
      <c r="S6" s="13">
        <f t="shared" si="0"/>
        <v>45629</v>
      </c>
      <c r="T6" s="13">
        <f t="shared" si="0"/>
        <v>45630</v>
      </c>
      <c r="U6" s="13">
        <f t="shared" si="0"/>
        <v>45631</v>
      </c>
      <c r="V6" s="13">
        <f t="shared" si="0"/>
        <v>45632</v>
      </c>
      <c r="W6" s="13">
        <f t="shared" si="0"/>
        <v>45633</v>
      </c>
      <c r="X6" s="14">
        <f t="shared" si="0"/>
        <v>45634</v>
      </c>
      <c r="Y6" s="12">
        <f t="shared" si="0"/>
        <v>45635</v>
      </c>
      <c r="Z6" s="13">
        <f t="shared" si="0"/>
        <v>45636</v>
      </c>
      <c r="AA6" s="13">
        <f t="shared" si="0"/>
        <v>45637</v>
      </c>
      <c r="AB6" s="13">
        <f t="shared" si="0"/>
        <v>45638</v>
      </c>
      <c r="AC6" s="13">
        <f t="shared" si="0"/>
        <v>45639</v>
      </c>
      <c r="AD6" s="13">
        <f t="shared" si="0"/>
        <v>45640</v>
      </c>
      <c r="AE6" s="14">
        <f t="shared" si="0"/>
        <v>45641</v>
      </c>
      <c r="AF6" s="12">
        <f t="shared" si="0"/>
        <v>45642</v>
      </c>
      <c r="AG6" s="13">
        <f t="shared" si="0"/>
        <v>45643</v>
      </c>
      <c r="AH6" s="13">
        <f t="shared" si="0"/>
        <v>45644</v>
      </c>
      <c r="AI6" s="13">
        <f t="shared" si="0"/>
        <v>45645</v>
      </c>
      <c r="AJ6" s="13">
        <f t="shared" si="0"/>
        <v>45646</v>
      </c>
      <c r="AK6" s="13">
        <f t="shared" si="0"/>
        <v>45647</v>
      </c>
      <c r="AL6" s="14">
        <f t="shared" si="0"/>
        <v>45648</v>
      </c>
      <c r="AM6" s="12">
        <f t="shared" ref="AM6" si="1">AL6+1</f>
        <v>45649</v>
      </c>
      <c r="AN6" s="13">
        <f t="shared" ref="AN6" si="2">AM6+1</f>
        <v>45650</v>
      </c>
      <c r="AO6" s="13">
        <f t="shared" ref="AO6" si="3">AN6+1</f>
        <v>45651</v>
      </c>
      <c r="AP6" s="13">
        <f t="shared" ref="AP6" si="4">AO6+1</f>
        <v>45652</v>
      </c>
      <c r="AQ6" s="13">
        <f t="shared" ref="AQ6" si="5">AP6+1</f>
        <v>45653</v>
      </c>
      <c r="AR6" s="13">
        <f t="shared" ref="AR6" si="6">AQ6+1</f>
        <v>45654</v>
      </c>
      <c r="AS6" s="14">
        <f t="shared" ref="AS6" si="7">AR6+1</f>
        <v>45655</v>
      </c>
      <c r="AT6" s="12">
        <f t="shared" ref="AT6" si="8">AS6+1</f>
        <v>45656</v>
      </c>
      <c r="AU6" s="13">
        <f t="shared" ref="AU6" si="9">AT6+1</f>
        <v>45657</v>
      </c>
      <c r="AV6" s="13">
        <f t="shared" ref="AV6" si="10">AU6+1</f>
        <v>45658</v>
      </c>
      <c r="AW6" s="13">
        <f t="shared" ref="AW6" si="11">AV6+1</f>
        <v>45659</v>
      </c>
      <c r="AX6" s="13">
        <f t="shared" ref="AX6" si="12">AW6+1</f>
        <v>45660</v>
      </c>
      <c r="AY6" s="13">
        <f t="shared" ref="AY6" si="13">AX6+1</f>
        <v>45661</v>
      </c>
      <c r="AZ6" s="14">
        <f t="shared" ref="AZ6" si="14">AY6+1</f>
        <v>45662</v>
      </c>
      <c r="BA6" s="12">
        <f t="shared" ref="BA6" si="15">AZ6+1</f>
        <v>45663</v>
      </c>
      <c r="BB6" s="13">
        <f t="shared" ref="BB6" si="16">BA6+1</f>
        <v>45664</v>
      </c>
      <c r="BC6" s="13">
        <f t="shared" ref="BC6" si="17">BB6+1</f>
        <v>45665</v>
      </c>
      <c r="BD6" s="13">
        <f t="shared" ref="BD6" si="18">BC6+1</f>
        <v>45666</v>
      </c>
      <c r="BE6" s="13">
        <f t="shared" ref="BE6" si="19">BD6+1</f>
        <v>45667</v>
      </c>
      <c r="BF6" s="13">
        <f t="shared" ref="BF6" si="20">BE6+1</f>
        <v>45668</v>
      </c>
      <c r="BG6" s="14">
        <f t="shared" ref="BG6" si="21">BF6+1</f>
        <v>45669</v>
      </c>
      <c r="BH6" s="12">
        <f t="shared" ref="BH6" si="22">BG6+1</f>
        <v>45670</v>
      </c>
      <c r="BI6" s="13">
        <f t="shared" ref="BI6" si="23">BH6+1</f>
        <v>45671</v>
      </c>
      <c r="BJ6" s="13">
        <f t="shared" ref="BJ6" si="24">BI6+1</f>
        <v>45672</v>
      </c>
      <c r="BK6" s="13">
        <f t="shared" ref="BK6" si="25">BJ6+1</f>
        <v>45673</v>
      </c>
      <c r="BL6" s="13">
        <f t="shared" ref="BL6" si="26">BK6+1</f>
        <v>45674</v>
      </c>
      <c r="BM6" s="13">
        <f t="shared" ref="BM6" si="27">BL6+1</f>
        <v>45675</v>
      </c>
      <c r="BN6" s="14">
        <f t="shared" ref="BN6" si="28">BM6+1</f>
        <v>45676</v>
      </c>
      <c r="BO6" s="12">
        <f t="shared" ref="BO6" si="29">BN6+1</f>
        <v>45677</v>
      </c>
      <c r="BP6" s="13">
        <f t="shared" ref="BP6" si="30">BO6+1</f>
        <v>45678</v>
      </c>
      <c r="BQ6" s="13">
        <f t="shared" ref="BQ6" si="31">BP6+1</f>
        <v>45679</v>
      </c>
      <c r="BR6" s="13">
        <f t="shared" ref="BR6" si="32">BQ6+1</f>
        <v>45680</v>
      </c>
      <c r="BS6" s="13">
        <f t="shared" ref="BS6" si="33">BR6+1</f>
        <v>45681</v>
      </c>
      <c r="BT6" s="13">
        <f t="shared" ref="BT6" si="34">BS6+1</f>
        <v>45682</v>
      </c>
      <c r="BU6" s="14">
        <f t="shared" ref="BU6" si="35">BT6+1</f>
        <v>45683</v>
      </c>
      <c r="BV6" s="12">
        <f t="shared" ref="BV6" si="36">BU6+1</f>
        <v>45684</v>
      </c>
      <c r="BW6" s="13">
        <f t="shared" ref="BW6" si="37">BV6+1</f>
        <v>45685</v>
      </c>
      <c r="BX6" s="13">
        <f t="shared" ref="BX6" si="38">BW6+1</f>
        <v>45686</v>
      </c>
      <c r="BY6" s="13">
        <f t="shared" ref="BY6" si="39">BX6+1</f>
        <v>45687</v>
      </c>
      <c r="BZ6" s="13">
        <f t="shared" ref="BZ6" si="40">BY6+1</f>
        <v>45688</v>
      </c>
      <c r="CA6" s="13">
        <f t="shared" ref="CA6" si="41">BZ6+1</f>
        <v>45689</v>
      </c>
      <c r="CB6" s="14">
        <f t="shared" ref="CB6" si="42">CA6+1</f>
        <v>45690</v>
      </c>
      <c r="CC6" s="12">
        <f t="shared" ref="CC6" si="43">CB6+1</f>
        <v>45691</v>
      </c>
      <c r="CD6" s="13">
        <f t="shared" ref="CD6" si="44">CC6+1</f>
        <v>45692</v>
      </c>
      <c r="CE6" s="13">
        <f t="shared" ref="CE6" si="45">CD6+1</f>
        <v>45693</v>
      </c>
      <c r="CF6" s="13">
        <f t="shared" ref="CF6" si="46">CE6+1</f>
        <v>45694</v>
      </c>
      <c r="CG6" s="13">
        <f t="shared" ref="CG6" si="47">CF6+1</f>
        <v>45695</v>
      </c>
      <c r="CH6" s="13">
        <f t="shared" ref="CH6" si="48">CG6+1</f>
        <v>45696</v>
      </c>
      <c r="CI6" s="14">
        <f t="shared" ref="CI6" si="49">CH6+1</f>
        <v>45697</v>
      </c>
      <c r="CJ6" s="12">
        <f t="shared" ref="CJ6" si="50">CI6+1</f>
        <v>45698</v>
      </c>
      <c r="CK6" s="13">
        <f t="shared" ref="CK6" si="51">CJ6+1</f>
        <v>45699</v>
      </c>
      <c r="CL6" s="13">
        <f t="shared" ref="CL6" si="52">CK6+1</f>
        <v>45700</v>
      </c>
      <c r="CM6" s="13">
        <f t="shared" ref="CM6" si="53">CL6+1</f>
        <v>45701</v>
      </c>
      <c r="CN6" s="13">
        <f t="shared" ref="CN6" si="54">CM6+1</f>
        <v>45702</v>
      </c>
      <c r="CO6" s="13">
        <f t="shared" ref="CO6" si="55">CN6+1</f>
        <v>45703</v>
      </c>
      <c r="CP6" s="14">
        <f t="shared" ref="CP6" si="56">CO6+1</f>
        <v>45704</v>
      </c>
      <c r="CQ6" s="12">
        <f t="shared" ref="CQ6" si="57">CP6+1</f>
        <v>45705</v>
      </c>
      <c r="CR6" s="13">
        <f t="shared" ref="CR6" si="58">CQ6+1</f>
        <v>45706</v>
      </c>
      <c r="CS6" s="13">
        <f t="shared" ref="CS6" si="59">CR6+1</f>
        <v>45707</v>
      </c>
      <c r="CT6" s="13">
        <f t="shared" ref="CT6" si="60">CS6+1</f>
        <v>45708</v>
      </c>
      <c r="CU6" s="13">
        <f t="shared" ref="CU6" si="61">CT6+1</f>
        <v>45709</v>
      </c>
      <c r="CV6" s="13">
        <f t="shared" ref="CV6" si="62">CU6+1</f>
        <v>45710</v>
      </c>
      <c r="CW6" s="14">
        <f t="shared" ref="CW6" si="63">CV6+1</f>
        <v>45711</v>
      </c>
      <c r="CX6" s="12">
        <f t="shared" ref="CX6" si="64">CW6+1</f>
        <v>45712</v>
      </c>
      <c r="CY6" s="13">
        <f t="shared" ref="CY6" si="65">CX6+1</f>
        <v>45713</v>
      </c>
      <c r="CZ6" s="13">
        <f t="shared" ref="CZ6" si="66">CY6+1</f>
        <v>45714</v>
      </c>
      <c r="DA6" s="13">
        <f t="shared" ref="DA6" si="67">CZ6+1</f>
        <v>45715</v>
      </c>
      <c r="DB6" s="13">
        <f t="shared" ref="DB6" si="68">DA6+1</f>
        <v>45716</v>
      </c>
      <c r="DC6" s="13">
        <f t="shared" ref="DC6" si="69">DB6+1</f>
        <v>45717</v>
      </c>
      <c r="DD6" s="14">
        <f t="shared" ref="DD6" si="70">DC6+1</f>
        <v>45718</v>
      </c>
      <c r="DE6" s="12">
        <f t="shared" ref="DE6" si="71">DD6+1</f>
        <v>45719</v>
      </c>
      <c r="DF6" s="13">
        <f t="shared" ref="DF6" si="72">DE6+1</f>
        <v>45720</v>
      </c>
      <c r="DG6" s="13">
        <f t="shared" ref="DG6" si="73">DF6+1</f>
        <v>45721</v>
      </c>
      <c r="DH6" s="13">
        <f t="shared" ref="DH6" si="74">DG6+1</f>
        <v>45722</v>
      </c>
      <c r="DI6" s="13">
        <f t="shared" ref="DI6" si="75">DH6+1</f>
        <v>45723</v>
      </c>
      <c r="DJ6" s="13">
        <f t="shared" ref="DJ6" si="76">DI6+1</f>
        <v>45724</v>
      </c>
      <c r="DK6" s="14">
        <f t="shared" ref="DK6" si="77">DJ6+1</f>
        <v>45725</v>
      </c>
      <c r="DL6" s="12">
        <f t="shared" ref="DL6" si="78">DK6+1</f>
        <v>45726</v>
      </c>
      <c r="DM6" s="13">
        <f t="shared" ref="DM6" si="79">DL6+1</f>
        <v>45727</v>
      </c>
      <c r="DN6" s="13">
        <f t="shared" ref="DN6" si="80">DM6+1</f>
        <v>45728</v>
      </c>
      <c r="DO6" s="13">
        <f t="shared" ref="DO6" si="81">DN6+1</f>
        <v>45729</v>
      </c>
      <c r="DP6" s="13">
        <f t="shared" ref="DP6" si="82">DO6+1</f>
        <v>45730</v>
      </c>
      <c r="DQ6" s="13">
        <f t="shared" ref="DQ6" si="83">DP6+1</f>
        <v>45731</v>
      </c>
      <c r="DR6" s="14">
        <f t="shared" ref="DR6" si="84">DQ6+1</f>
        <v>45732</v>
      </c>
      <c r="DS6" s="12">
        <f t="shared" ref="DS6" si="85">DR6+1</f>
        <v>45733</v>
      </c>
      <c r="DT6" s="13">
        <f t="shared" ref="DT6" si="86">DS6+1</f>
        <v>45734</v>
      </c>
      <c r="DU6" s="13">
        <f t="shared" ref="DU6" si="87">DT6+1</f>
        <v>45735</v>
      </c>
      <c r="DV6" s="13">
        <f t="shared" ref="DV6" si="88">DU6+1</f>
        <v>45736</v>
      </c>
      <c r="DW6" s="13">
        <f t="shared" ref="DW6" si="89">DV6+1</f>
        <v>45737</v>
      </c>
      <c r="DX6" s="13">
        <f t="shared" ref="DX6" si="90">DW6+1</f>
        <v>45738</v>
      </c>
      <c r="DY6" s="14">
        <f t="shared" ref="DY6" si="91">DX6+1</f>
        <v>45739</v>
      </c>
      <c r="DZ6" s="12">
        <f t="shared" ref="DZ6" si="92">DY6+1</f>
        <v>45740</v>
      </c>
      <c r="EA6" s="13">
        <f t="shared" ref="EA6" si="93">DZ6+1</f>
        <v>45741</v>
      </c>
      <c r="EB6" s="13">
        <f t="shared" ref="EB6" si="94">EA6+1</f>
        <v>45742</v>
      </c>
      <c r="EC6" s="13">
        <f t="shared" ref="EC6" si="95">EB6+1</f>
        <v>45743</v>
      </c>
      <c r="ED6" s="13">
        <f t="shared" ref="ED6" si="96">EC6+1</f>
        <v>45744</v>
      </c>
      <c r="EE6" s="13">
        <f t="shared" ref="EE6" si="97">ED6+1</f>
        <v>45745</v>
      </c>
      <c r="EF6" s="14">
        <f t="shared" ref="EF6" si="98">EE6+1</f>
        <v>45746</v>
      </c>
      <c r="EG6" s="12">
        <f t="shared" ref="EG6" si="99">EF6+1</f>
        <v>45747</v>
      </c>
      <c r="EH6" s="13">
        <f t="shared" ref="EH6" si="100">EG6+1</f>
        <v>45748</v>
      </c>
      <c r="EI6" s="13">
        <f t="shared" ref="EI6" si="101">EH6+1</f>
        <v>45749</v>
      </c>
      <c r="EJ6" s="13">
        <f t="shared" ref="EJ6" si="102">EI6+1</f>
        <v>45750</v>
      </c>
      <c r="EK6" s="13">
        <f t="shared" ref="EK6" si="103">EJ6+1</f>
        <v>45751</v>
      </c>
      <c r="EL6" s="13">
        <f t="shared" ref="EL6" si="104">EK6+1</f>
        <v>45752</v>
      </c>
      <c r="EM6" s="14">
        <f t="shared" ref="EM6" si="105">EL6+1</f>
        <v>45753</v>
      </c>
      <c r="EN6" s="12">
        <f t="shared" ref="EN6" si="106">EM6+1</f>
        <v>45754</v>
      </c>
      <c r="EO6" s="13">
        <f t="shared" ref="EO6" si="107">EN6+1</f>
        <v>45755</v>
      </c>
      <c r="EP6" s="13">
        <f t="shared" ref="EP6" si="108">EO6+1</f>
        <v>45756</v>
      </c>
      <c r="EQ6" s="13">
        <f t="shared" ref="EQ6" si="109">EP6+1</f>
        <v>45757</v>
      </c>
      <c r="ER6" s="13">
        <f t="shared" ref="ER6" si="110">EQ6+1</f>
        <v>45758</v>
      </c>
      <c r="ES6" s="13">
        <f t="shared" ref="ES6" si="111">ER6+1</f>
        <v>45759</v>
      </c>
      <c r="ET6" s="14">
        <f t="shared" ref="ET6" si="112">ES6+1</f>
        <v>45760</v>
      </c>
    </row>
    <row r="7" spans="1:150" ht="25.8" thickBot="1" x14ac:dyDescent="0.35">
      <c r="A7" s="15" t="s">
        <v>0</v>
      </c>
      <c r="B7" s="15" t="s">
        <v>6</v>
      </c>
      <c r="C7" s="16" t="s">
        <v>18</v>
      </c>
      <c r="D7" s="17" t="s">
        <v>12</v>
      </c>
      <c r="E7" s="18" t="s">
        <v>7</v>
      </c>
      <c r="F7" s="18" t="s">
        <v>8</v>
      </c>
      <c r="G7" s="16" t="s">
        <v>9</v>
      </c>
      <c r="H7" s="16" t="s">
        <v>10</v>
      </c>
      <c r="I7" s="16" t="s">
        <v>11</v>
      </c>
      <c r="J7" s="16"/>
      <c r="K7" s="19" t="str">
        <f t="shared" ref="K7:AL7" si="113">CHOOSE(WEEKDAY(K6,1),"S","M","T","W","T","F","S")</f>
        <v>M</v>
      </c>
      <c r="L7" s="20" t="str">
        <f t="shared" si="113"/>
        <v>T</v>
      </c>
      <c r="M7" s="20" t="str">
        <f t="shared" si="113"/>
        <v>W</v>
      </c>
      <c r="N7" s="20" t="str">
        <f t="shared" si="113"/>
        <v>T</v>
      </c>
      <c r="O7" s="20" t="str">
        <f t="shared" si="113"/>
        <v>F</v>
      </c>
      <c r="P7" s="20" t="str">
        <f t="shared" si="113"/>
        <v>S</v>
      </c>
      <c r="Q7" s="21" t="str">
        <f t="shared" si="113"/>
        <v>S</v>
      </c>
      <c r="R7" s="19" t="str">
        <f t="shared" si="113"/>
        <v>M</v>
      </c>
      <c r="S7" s="20" t="str">
        <f t="shared" si="113"/>
        <v>T</v>
      </c>
      <c r="T7" s="20" t="str">
        <f t="shared" si="113"/>
        <v>W</v>
      </c>
      <c r="U7" s="20" t="str">
        <f t="shared" si="113"/>
        <v>T</v>
      </c>
      <c r="V7" s="20" t="str">
        <f t="shared" si="113"/>
        <v>F</v>
      </c>
      <c r="W7" s="20" t="str">
        <f t="shared" si="113"/>
        <v>S</v>
      </c>
      <c r="X7" s="21" t="str">
        <f t="shared" si="113"/>
        <v>S</v>
      </c>
      <c r="Y7" s="19" t="str">
        <f t="shared" si="113"/>
        <v>M</v>
      </c>
      <c r="Z7" s="20" t="str">
        <f t="shared" si="113"/>
        <v>T</v>
      </c>
      <c r="AA7" s="20" t="str">
        <f t="shared" si="113"/>
        <v>W</v>
      </c>
      <c r="AB7" s="20" t="str">
        <f t="shared" si="113"/>
        <v>T</v>
      </c>
      <c r="AC7" s="20" t="str">
        <f t="shared" si="113"/>
        <v>F</v>
      </c>
      <c r="AD7" s="20" t="str">
        <f t="shared" si="113"/>
        <v>S</v>
      </c>
      <c r="AE7" s="21" t="str">
        <f t="shared" si="113"/>
        <v>S</v>
      </c>
      <c r="AF7" s="19" t="str">
        <f t="shared" si="113"/>
        <v>M</v>
      </c>
      <c r="AG7" s="20" t="str">
        <f t="shared" si="113"/>
        <v>T</v>
      </c>
      <c r="AH7" s="20" t="str">
        <f t="shared" si="113"/>
        <v>W</v>
      </c>
      <c r="AI7" s="20" t="str">
        <f t="shared" si="113"/>
        <v>T</v>
      </c>
      <c r="AJ7" s="20" t="str">
        <f t="shared" si="113"/>
        <v>F</v>
      </c>
      <c r="AK7" s="20" t="str">
        <f t="shared" si="113"/>
        <v>S</v>
      </c>
      <c r="AL7" s="21" t="str">
        <f t="shared" si="113"/>
        <v>S</v>
      </c>
      <c r="AM7" s="19" t="str">
        <f t="shared" ref="AM7:CB7" si="114">CHOOSE(WEEKDAY(AM6,1),"S","M","T","W","T","F","S")</f>
        <v>M</v>
      </c>
      <c r="AN7" s="20" t="str">
        <f t="shared" si="114"/>
        <v>T</v>
      </c>
      <c r="AO7" s="20" t="str">
        <f t="shared" si="114"/>
        <v>W</v>
      </c>
      <c r="AP7" s="20" t="str">
        <f t="shared" si="114"/>
        <v>T</v>
      </c>
      <c r="AQ7" s="20" t="str">
        <f t="shared" si="114"/>
        <v>F</v>
      </c>
      <c r="AR7" s="20" t="str">
        <f t="shared" si="114"/>
        <v>S</v>
      </c>
      <c r="AS7" s="21" t="str">
        <f t="shared" si="114"/>
        <v>S</v>
      </c>
      <c r="AT7" s="19" t="str">
        <f t="shared" si="114"/>
        <v>M</v>
      </c>
      <c r="AU7" s="20" t="str">
        <f t="shared" si="114"/>
        <v>T</v>
      </c>
      <c r="AV7" s="20" t="str">
        <f t="shared" si="114"/>
        <v>W</v>
      </c>
      <c r="AW7" s="20" t="str">
        <f t="shared" si="114"/>
        <v>T</v>
      </c>
      <c r="AX7" s="20" t="str">
        <f t="shared" si="114"/>
        <v>F</v>
      </c>
      <c r="AY7" s="20" t="str">
        <f t="shared" si="114"/>
        <v>S</v>
      </c>
      <c r="AZ7" s="21" t="str">
        <f t="shared" si="114"/>
        <v>S</v>
      </c>
      <c r="BA7" s="19" t="str">
        <f t="shared" si="114"/>
        <v>M</v>
      </c>
      <c r="BB7" s="20" t="str">
        <f t="shared" si="114"/>
        <v>T</v>
      </c>
      <c r="BC7" s="20" t="str">
        <f t="shared" si="114"/>
        <v>W</v>
      </c>
      <c r="BD7" s="20" t="str">
        <f t="shared" si="114"/>
        <v>T</v>
      </c>
      <c r="BE7" s="20" t="str">
        <f t="shared" si="114"/>
        <v>F</v>
      </c>
      <c r="BF7" s="20" t="str">
        <f t="shared" si="114"/>
        <v>S</v>
      </c>
      <c r="BG7" s="21" t="str">
        <f t="shared" si="114"/>
        <v>S</v>
      </c>
      <c r="BH7" s="19" t="str">
        <f t="shared" si="114"/>
        <v>M</v>
      </c>
      <c r="BI7" s="20" t="str">
        <f t="shared" si="114"/>
        <v>T</v>
      </c>
      <c r="BJ7" s="20" t="str">
        <f t="shared" si="114"/>
        <v>W</v>
      </c>
      <c r="BK7" s="20" t="str">
        <f t="shared" si="114"/>
        <v>T</v>
      </c>
      <c r="BL7" s="20" t="str">
        <f t="shared" si="114"/>
        <v>F</v>
      </c>
      <c r="BM7" s="20" t="str">
        <f t="shared" si="114"/>
        <v>S</v>
      </c>
      <c r="BN7" s="21" t="str">
        <f t="shared" si="114"/>
        <v>S</v>
      </c>
      <c r="BO7" s="19" t="str">
        <f t="shared" si="114"/>
        <v>M</v>
      </c>
      <c r="BP7" s="20" t="str">
        <f t="shared" si="114"/>
        <v>T</v>
      </c>
      <c r="BQ7" s="20" t="str">
        <f t="shared" si="114"/>
        <v>W</v>
      </c>
      <c r="BR7" s="20" t="str">
        <f t="shared" si="114"/>
        <v>T</v>
      </c>
      <c r="BS7" s="20" t="str">
        <f t="shared" si="114"/>
        <v>F</v>
      </c>
      <c r="BT7" s="20" t="str">
        <f t="shared" si="114"/>
        <v>S</v>
      </c>
      <c r="BU7" s="21" t="str">
        <f t="shared" si="114"/>
        <v>S</v>
      </c>
      <c r="BV7" s="19" t="str">
        <f t="shared" si="114"/>
        <v>M</v>
      </c>
      <c r="BW7" s="20" t="str">
        <f t="shared" si="114"/>
        <v>T</v>
      </c>
      <c r="BX7" s="20" t="str">
        <f t="shared" si="114"/>
        <v>W</v>
      </c>
      <c r="BY7" s="20" t="str">
        <f t="shared" si="114"/>
        <v>T</v>
      </c>
      <c r="BZ7" s="20" t="str">
        <f t="shared" si="114"/>
        <v>F</v>
      </c>
      <c r="CA7" s="20" t="str">
        <f t="shared" si="114"/>
        <v>S</v>
      </c>
      <c r="CB7" s="21" t="str">
        <f t="shared" si="114"/>
        <v>S</v>
      </c>
      <c r="CC7" s="19" t="str">
        <f t="shared" ref="CC7:EN7" si="115">CHOOSE(WEEKDAY(CC6,1),"S","M","T","W","T","F","S")</f>
        <v>M</v>
      </c>
      <c r="CD7" s="20" t="str">
        <f t="shared" si="115"/>
        <v>T</v>
      </c>
      <c r="CE7" s="20" t="str">
        <f t="shared" si="115"/>
        <v>W</v>
      </c>
      <c r="CF7" s="20" t="str">
        <f t="shared" si="115"/>
        <v>T</v>
      </c>
      <c r="CG7" s="20" t="str">
        <f t="shared" si="115"/>
        <v>F</v>
      </c>
      <c r="CH7" s="20" t="str">
        <f t="shared" si="115"/>
        <v>S</v>
      </c>
      <c r="CI7" s="21" t="str">
        <f t="shared" si="115"/>
        <v>S</v>
      </c>
      <c r="CJ7" s="19" t="str">
        <f t="shared" si="115"/>
        <v>M</v>
      </c>
      <c r="CK7" s="20" t="str">
        <f t="shared" si="115"/>
        <v>T</v>
      </c>
      <c r="CL7" s="20" t="str">
        <f t="shared" si="115"/>
        <v>W</v>
      </c>
      <c r="CM7" s="20" t="str">
        <f t="shared" si="115"/>
        <v>T</v>
      </c>
      <c r="CN7" s="20" t="str">
        <f t="shared" si="115"/>
        <v>F</v>
      </c>
      <c r="CO7" s="20" t="str">
        <f t="shared" si="115"/>
        <v>S</v>
      </c>
      <c r="CP7" s="21" t="str">
        <f t="shared" si="115"/>
        <v>S</v>
      </c>
      <c r="CQ7" s="19" t="str">
        <f t="shared" si="115"/>
        <v>M</v>
      </c>
      <c r="CR7" s="20" t="str">
        <f t="shared" si="115"/>
        <v>T</v>
      </c>
      <c r="CS7" s="20" t="str">
        <f t="shared" si="115"/>
        <v>W</v>
      </c>
      <c r="CT7" s="20" t="str">
        <f t="shared" si="115"/>
        <v>T</v>
      </c>
      <c r="CU7" s="20" t="str">
        <f t="shared" si="115"/>
        <v>F</v>
      </c>
      <c r="CV7" s="20" t="str">
        <f t="shared" si="115"/>
        <v>S</v>
      </c>
      <c r="CW7" s="21" t="str">
        <f t="shared" si="115"/>
        <v>S</v>
      </c>
      <c r="CX7" s="19" t="str">
        <f t="shared" si="115"/>
        <v>M</v>
      </c>
      <c r="CY7" s="20" t="str">
        <f t="shared" si="115"/>
        <v>T</v>
      </c>
      <c r="CZ7" s="20" t="str">
        <f t="shared" si="115"/>
        <v>W</v>
      </c>
      <c r="DA7" s="20" t="str">
        <f t="shared" si="115"/>
        <v>T</v>
      </c>
      <c r="DB7" s="20" t="str">
        <f t="shared" si="115"/>
        <v>F</v>
      </c>
      <c r="DC7" s="20" t="str">
        <f t="shared" si="115"/>
        <v>S</v>
      </c>
      <c r="DD7" s="21" t="str">
        <f t="shared" si="115"/>
        <v>S</v>
      </c>
      <c r="DE7" s="19" t="str">
        <f t="shared" si="115"/>
        <v>M</v>
      </c>
      <c r="DF7" s="20" t="str">
        <f t="shared" si="115"/>
        <v>T</v>
      </c>
      <c r="DG7" s="20" t="str">
        <f t="shared" si="115"/>
        <v>W</v>
      </c>
      <c r="DH7" s="20" t="str">
        <f t="shared" si="115"/>
        <v>T</v>
      </c>
      <c r="DI7" s="20" t="str">
        <f t="shared" si="115"/>
        <v>F</v>
      </c>
      <c r="DJ7" s="20" t="str">
        <f t="shared" si="115"/>
        <v>S</v>
      </c>
      <c r="DK7" s="21" t="str">
        <f t="shared" si="115"/>
        <v>S</v>
      </c>
      <c r="DL7" s="19" t="str">
        <f t="shared" si="115"/>
        <v>M</v>
      </c>
      <c r="DM7" s="20" t="str">
        <f t="shared" si="115"/>
        <v>T</v>
      </c>
      <c r="DN7" s="20" t="str">
        <f t="shared" si="115"/>
        <v>W</v>
      </c>
      <c r="DO7" s="20" t="str">
        <f t="shared" si="115"/>
        <v>T</v>
      </c>
      <c r="DP7" s="20" t="str">
        <f t="shared" si="115"/>
        <v>F</v>
      </c>
      <c r="DQ7" s="20" t="str">
        <f t="shared" si="115"/>
        <v>S</v>
      </c>
      <c r="DR7" s="21" t="str">
        <f t="shared" si="115"/>
        <v>S</v>
      </c>
      <c r="DS7" s="19" t="str">
        <f t="shared" si="115"/>
        <v>M</v>
      </c>
      <c r="DT7" s="20" t="str">
        <f t="shared" si="115"/>
        <v>T</v>
      </c>
      <c r="DU7" s="20" t="str">
        <f t="shared" si="115"/>
        <v>W</v>
      </c>
      <c r="DV7" s="20" t="str">
        <f t="shared" si="115"/>
        <v>T</v>
      </c>
      <c r="DW7" s="20" t="str">
        <f t="shared" si="115"/>
        <v>F</v>
      </c>
      <c r="DX7" s="20" t="str">
        <f t="shared" si="115"/>
        <v>S</v>
      </c>
      <c r="DY7" s="21" t="str">
        <f t="shared" si="115"/>
        <v>S</v>
      </c>
      <c r="DZ7" s="19" t="str">
        <f t="shared" si="115"/>
        <v>M</v>
      </c>
      <c r="EA7" s="20" t="str">
        <f t="shared" si="115"/>
        <v>T</v>
      </c>
      <c r="EB7" s="20" t="str">
        <f t="shared" si="115"/>
        <v>W</v>
      </c>
      <c r="EC7" s="20" t="str">
        <f t="shared" si="115"/>
        <v>T</v>
      </c>
      <c r="ED7" s="20" t="str">
        <f t="shared" si="115"/>
        <v>F</v>
      </c>
      <c r="EE7" s="20" t="str">
        <f t="shared" si="115"/>
        <v>S</v>
      </c>
      <c r="EF7" s="21" t="str">
        <f t="shared" si="115"/>
        <v>S</v>
      </c>
      <c r="EG7" s="19" t="str">
        <f t="shared" si="115"/>
        <v>M</v>
      </c>
      <c r="EH7" s="20" t="str">
        <f t="shared" si="115"/>
        <v>T</v>
      </c>
      <c r="EI7" s="20" t="str">
        <f t="shared" si="115"/>
        <v>W</v>
      </c>
      <c r="EJ7" s="20" t="str">
        <f t="shared" si="115"/>
        <v>T</v>
      </c>
      <c r="EK7" s="20" t="str">
        <f t="shared" si="115"/>
        <v>F</v>
      </c>
      <c r="EL7" s="20" t="str">
        <f t="shared" si="115"/>
        <v>S</v>
      </c>
      <c r="EM7" s="21" t="str">
        <f t="shared" si="115"/>
        <v>S</v>
      </c>
      <c r="EN7" s="19" t="str">
        <f t="shared" si="115"/>
        <v>M</v>
      </c>
      <c r="EO7" s="20" t="str">
        <f t="shared" ref="EO7:ET7" si="116">CHOOSE(WEEKDAY(EO6,1),"S","M","T","W","T","F","S")</f>
        <v>T</v>
      </c>
      <c r="EP7" s="20" t="str">
        <f t="shared" si="116"/>
        <v>W</v>
      </c>
      <c r="EQ7" s="20" t="str">
        <f t="shared" si="116"/>
        <v>T</v>
      </c>
      <c r="ER7" s="20" t="str">
        <f t="shared" si="116"/>
        <v>F</v>
      </c>
      <c r="ES7" s="20" t="str">
        <f t="shared" si="116"/>
        <v>S</v>
      </c>
      <c r="ET7" s="21" t="str">
        <f t="shared" si="116"/>
        <v>S</v>
      </c>
    </row>
    <row r="8" spans="1:150" s="33" customFormat="1" ht="18.600000000000001" x14ac:dyDescent="0.25">
      <c r="A8" s="22" t="str">
        <f>IF(ISERROR(VALUE(SUBSTITUTE(prevWBS,".",""))),"1",IF(ISERROR(FIND("`",SUBSTITUTE(prevWBS,".","`",1))),TEXT(VALUE(prevWBS)+1,"#"),TEXT(VALUE(LEFT(prevWBS,FIND("`",SUBSTITUTE(prevWBS,".","`",1))-1))+1,"#")))</f>
        <v>1</v>
      </c>
      <c r="B8" s="23" t="s">
        <v>17</v>
      </c>
      <c r="C8" s="24"/>
      <c r="D8" s="25"/>
      <c r="E8" s="26"/>
      <c r="F8" s="27" t="str">
        <f>IF(ISBLANK(E8)," - ",IF(G8=0,E8,E8+G8-1))</f>
        <v xml:space="preserve"> - </v>
      </c>
      <c r="G8" s="28"/>
      <c r="H8" s="29"/>
      <c r="I8" s="30" t="str">
        <f t="shared" ref="I8:I35" si="117">IF(OR(F8=0,E8=0)," - ",NETWORKDAYS(E8,F8))</f>
        <v xml:space="preserve"> - </v>
      </c>
      <c r="J8" s="31"/>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row>
    <row r="9" spans="1:150" s="36" customFormat="1" ht="18.600000000000001" x14ac:dyDescent="0.25">
      <c r="A9" s="34" t="str">
        <f t="shared" ref="A9:A12" si="11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5" t="s">
        <v>17</v>
      </c>
      <c r="C9" s="36" t="s">
        <v>29</v>
      </c>
      <c r="D9" s="37"/>
      <c r="E9" s="79">
        <v>45625</v>
      </c>
      <c r="F9" s="80">
        <f>IF(ISBLANK(E9)," - ",IF(G9=0,E9,E9+G9-1))</f>
        <v>45625</v>
      </c>
      <c r="G9" s="40">
        <v>1</v>
      </c>
      <c r="H9" s="41">
        <v>0</v>
      </c>
      <c r="I9" s="42">
        <f t="shared" si="117"/>
        <v>1</v>
      </c>
      <c r="J9" s="43"/>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row>
    <row r="10" spans="1:150" s="36" customFormat="1" ht="18.600000000000001" x14ac:dyDescent="0.25">
      <c r="A10" s="34" t="str">
        <f t="shared" si="118"/>
        <v>1.2</v>
      </c>
      <c r="B10" s="35"/>
      <c r="D10" s="37"/>
      <c r="E10" s="79"/>
      <c r="F10" s="80" t="str">
        <f t="shared" ref="F10:F33" si="119">IF(ISBLANK(E10)," - ",IF(G10=0,E10,E10+G10-1))</f>
        <v xml:space="preserve"> - </v>
      </c>
      <c r="G10" s="40"/>
      <c r="H10" s="41"/>
      <c r="I10" s="42" t="str">
        <f t="shared" si="117"/>
        <v xml:space="preserve"> - </v>
      </c>
      <c r="J10" s="43"/>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row>
    <row r="11" spans="1:150" s="36" customFormat="1" ht="18.600000000000001" x14ac:dyDescent="0.25">
      <c r="A11" s="34" t="str">
        <f t="shared" si="118"/>
        <v>1.3</v>
      </c>
      <c r="B11" s="35"/>
      <c r="D11" s="37"/>
      <c r="E11" s="79"/>
      <c r="F11" s="80" t="str">
        <f t="shared" si="119"/>
        <v xml:space="preserve"> - </v>
      </c>
      <c r="G11" s="40"/>
      <c r="H11" s="41"/>
      <c r="I11" s="42" t="str">
        <f t="shared" si="117"/>
        <v xml:space="preserve"> - </v>
      </c>
      <c r="J11" s="43"/>
      <c r="K11" s="34"/>
      <c r="L11" s="34"/>
      <c r="M11" s="4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row>
    <row r="12" spans="1:150" s="36" customFormat="1" ht="18.600000000000001" x14ac:dyDescent="0.25">
      <c r="A12" s="34" t="str">
        <f t="shared" si="118"/>
        <v>1.4</v>
      </c>
      <c r="B12" s="35"/>
      <c r="D12" s="37"/>
      <c r="E12" s="79"/>
      <c r="F12" s="80" t="str">
        <f t="shared" si="119"/>
        <v xml:space="preserve"> - </v>
      </c>
      <c r="G12" s="40"/>
      <c r="H12" s="41"/>
      <c r="I12" s="42" t="str">
        <f t="shared" si="117"/>
        <v xml:space="preserve"> - </v>
      </c>
      <c r="J12" s="43"/>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row>
    <row r="13" spans="1:150" s="33" customFormat="1" ht="18.600000000000001" x14ac:dyDescent="0.25">
      <c r="A13" s="45" t="str">
        <f>IF(ISERROR(VALUE(SUBSTITUTE(prevWBS,".",""))),"1",IF(ISERROR(FIND("`",SUBSTITUTE(prevWBS,".","`",1))),TEXT(VALUE(prevWBS)+1,"#"),TEXT(VALUE(LEFT(prevWBS,FIND("`",SUBSTITUTE(prevWBS,".","`",1))-1))+1,"#")))</f>
        <v>2</v>
      </c>
      <c r="B13" s="46" t="s">
        <v>19</v>
      </c>
      <c r="D13" s="47"/>
      <c r="E13" s="81"/>
      <c r="F13" s="81" t="str">
        <f t="shared" si="119"/>
        <v xml:space="preserve"> - </v>
      </c>
      <c r="G13" s="48"/>
      <c r="H13" s="49"/>
      <c r="I13" s="50" t="str">
        <f t="shared" si="117"/>
        <v xml:space="preserve"> - </v>
      </c>
      <c r="J13" s="51"/>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row>
    <row r="14" spans="1:150" s="36" customFormat="1" ht="18.600000000000001" x14ac:dyDescent="0.25">
      <c r="A14" s="34" t="str">
        <f t="shared" ref="A14:A20" si="120">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4" s="35" t="s">
        <v>30</v>
      </c>
      <c r="C14" s="36" t="s">
        <v>27</v>
      </c>
      <c r="D14" s="37"/>
      <c r="E14" s="79">
        <v>45625</v>
      </c>
      <c r="F14" s="80">
        <f>IF(ISBLANK(E14)," - ",IF(G14=0,E14,E14+G14-1))</f>
        <v>45684</v>
      </c>
      <c r="G14" s="40">
        <v>60</v>
      </c>
      <c r="H14" s="41">
        <v>0</v>
      </c>
      <c r="I14" s="42">
        <f t="shared" si="117"/>
        <v>42</v>
      </c>
      <c r="J14" s="43"/>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row>
    <row r="15" spans="1:150" s="36" customFormat="1" ht="18.600000000000001" x14ac:dyDescent="0.25">
      <c r="A15" s="34" t="str">
        <f t="shared" si="120"/>
        <v>2.2</v>
      </c>
      <c r="B15" s="35" t="s">
        <v>31</v>
      </c>
      <c r="C15" s="36" t="s">
        <v>25</v>
      </c>
      <c r="D15" s="37"/>
      <c r="E15" s="79">
        <v>45641</v>
      </c>
      <c r="F15" s="80">
        <f t="shared" si="119"/>
        <v>45700</v>
      </c>
      <c r="G15" s="40">
        <v>60</v>
      </c>
      <c r="H15" s="41">
        <v>0</v>
      </c>
      <c r="I15" s="42">
        <f t="shared" si="117"/>
        <v>43</v>
      </c>
      <c r="J15" s="43"/>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row>
    <row r="16" spans="1:150" s="36" customFormat="1" ht="18.600000000000001" x14ac:dyDescent="0.25">
      <c r="A16" s="34" t="str">
        <f t="shared" si="120"/>
        <v>2.3</v>
      </c>
      <c r="B16" s="35" t="s">
        <v>32</v>
      </c>
      <c r="C16" s="36" t="s">
        <v>25</v>
      </c>
      <c r="D16" s="37"/>
      <c r="E16" s="79">
        <v>45677</v>
      </c>
      <c r="F16" s="80">
        <f t="shared" si="119"/>
        <v>45726</v>
      </c>
      <c r="G16" s="40">
        <v>50</v>
      </c>
      <c r="H16" s="41">
        <v>0</v>
      </c>
      <c r="I16" s="42">
        <f t="shared" si="117"/>
        <v>36</v>
      </c>
      <c r="J16" s="43"/>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row>
    <row r="17" spans="1:150" s="36" customFormat="1" ht="18.600000000000001" x14ac:dyDescent="0.25">
      <c r="A17" s="34" t="str">
        <f t="shared" si="120"/>
        <v>2.4</v>
      </c>
      <c r="B17" s="35" t="s">
        <v>33</v>
      </c>
      <c r="C17" s="36" t="s">
        <v>25</v>
      </c>
      <c r="D17" s="37"/>
      <c r="E17" s="79">
        <v>45686</v>
      </c>
      <c r="F17" s="80">
        <f t="shared" si="119"/>
        <v>45729</v>
      </c>
      <c r="G17" s="40">
        <v>44</v>
      </c>
      <c r="H17" s="41">
        <v>0</v>
      </c>
      <c r="I17" s="42">
        <f t="shared" si="117"/>
        <v>32</v>
      </c>
      <c r="J17" s="43"/>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row>
    <row r="18" spans="1:150" s="36" customFormat="1" ht="18.600000000000001" x14ac:dyDescent="0.25">
      <c r="A18" s="34" t="str">
        <f t="shared" si="120"/>
        <v>2.5</v>
      </c>
      <c r="B18" s="35" t="s">
        <v>34</v>
      </c>
      <c r="C18" s="36" t="s">
        <v>25</v>
      </c>
      <c r="D18" s="37"/>
      <c r="E18" s="79">
        <v>45708</v>
      </c>
      <c r="F18" s="80">
        <f t="shared" ref="F18" si="121">IF(ISBLANK(E18)," - ",IF(G18=0,E18,E18+G18-1))</f>
        <v>45729</v>
      </c>
      <c r="G18" s="40">
        <v>22</v>
      </c>
      <c r="H18" s="41">
        <v>0</v>
      </c>
      <c r="I18" s="42">
        <f t="shared" ref="I18" si="122">IF(OR(F18=0,E18=0)," - ",NETWORKDAYS(E18,F18))</f>
        <v>16</v>
      </c>
      <c r="J18" s="43"/>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row>
    <row r="19" spans="1:150" s="36" customFormat="1" ht="18.600000000000001" x14ac:dyDescent="0.25">
      <c r="A19" s="34" t="str">
        <f t="shared" si="120"/>
        <v>2.6</v>
      </c>
      <c r="B19" s="35"/>
      <c r="D19" s="37"/>
      <c r="E19" s="79"/>
      <c r="F19" s="80" t="str">
        <f t="shared" ref="F19" si="123">IF(ISBLANK(E19)," - ",IF(G19=0,E19,E19+G19-1))</f>
        <v xml:space="preserve"> - </v>
      </c>
      <c r="G19" s="40">
        <v>3</v>
      </c>
      <c r="H19" s="41"/>
      <c r="I19" s="42" t="str">
        <f t="shared" ref="I19" si="124">IF(OR(F19=0,E19=0)," - ",NETWORKDAYS(E19,F19))</f>
        <v xml:space="preserve"> - </v>
      </c>
      <c r="J19" s="43"/>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row>
    <row r="20" spans="1:150" s="36" customFormat="1" ht="18.600000000000001" x14ac:dyDescent="0.25">
      <c r="A20" s="34" t="str">
        <f t="shared" si="120"/>
        <v>2.7</v>
      </c>
      <c r="B20" s="35"/>
      <c r="D20" s="37"/>
      <c r="E20" s="79"/>
      <c r="F20" s="80" t="str">
        <f t="shared" ref="F20" si="125">IF(ISBLANK(E20)," - ",IF(G20=0,E20,E20+G20-1))</f>
        <v xml:space="preserve"> - </v>
      </c>
      <c r="G20" s="40">
        <v>3</v>
      </c>
      <c r="H20" s="41"/>
      <c r="I20" s="42" t="str">
        <f t="shared" ref="I20" si="126">IF(OR(F20=0,E20=0)," - ",NETWORKDAYS(E20,F20))</f>
        <v xml:space="preserve"> - </v>
      </c>
      <c r="J20" s="43"/>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row>
    <row r="21" spans="1:150" s="33" customFormat="1" ht="18.600000000000001" x14ac:dyDescent="0.25">
      <c r="A21" s="45" t="str">
        <f>IF(ISERROR(VALUE(SUBSTITUTE(prevWBS,".",""))),"1",IF(ISERROR(FIND("`",SUBSTITUTE(prevWBS,".","`",1))),TEXT(VALUE(prevWBS)+1,"#"),TEXT(VALUE(LEFT(prevWBS,FIND("`",SUBSTITUTE(prevWBS,".","`",1))-1))+1,"#")))</f>
        <v>3</v>
      </c>
      <c r="B21" s="46" t="s">
        <v>20</v>
      </c>
      <c r="D21" s="47"/>
      <c r="E21" s="81"/>
      <c r="F21" s="81" t="str">
        <f t="shared" si="119"/>
        <v xml:space="preserve"> - </v>
      </c>
      <c r="G21" s="48"/>
      <c r="H21" s="49"/>
      <c r="I21" s="50" t="str">
        <f t="shared" si="117"/>
        <v xml:space="preserve"> - </v>
      </c>
      <c r="J21" s="51"/>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row>
    <row r="22" spans="1:150" s="36" customFormat="1" ht="18.600000000000001" x14ac:dyDescent="0.25">
      <c r="A22" s="34" t="str">
        <f t="shared" ref="A22:A25" si="127">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22" s="35" t="s">
        <v>22</v>
      </c>
      <c r="C22" s="36" t="s">
        <v>25</v>
      </c>
      <c r="D22" s="37"/>
      <c r="E22" s="79">
        <v>45625</v>
      </c>
      <c r="F22" s="80">
        <f t="shared" si="119"/>
        <v>45684</v>
      </c>
      <c r="G22" s="40">
        <v>60</v>
      </c>
      <c r="H22" s="41">
        <v>0</v>
      </c>
      <c r="I22" s="42">
        <f t="shared" si="117"/>
        <v>42</v>
      </c>
      <c r="J22" s="43"/>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row>
    <row r="23" spans="1:150" s="36" customFormat="1" ht="18.600000000000001" x14ac:dyDescent="0.25">
      <c r="A23" s="34" t="str">
        <f t="shared" si="127"/>
        <v>3.2</v>
      </c>
      <c r="B23" s="35"/>
      <c r="D23" s="37"/>
      <c r="E23" s="79"/>
      <c r="F23" s="80" t="str">
        <f t="shared" si="119"/>
        <v xml:space="preserve"> - </v>
      </c>
      <c r="G23" s="40"/>
      <c r="H23" s="41"/>
      <c r="I23" s="42" t="str">
        <f t="shared" si="117"/>
        <v xml:space="preserve"> - </v>
      </c>
      <c r="J23" s="43"/>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row>
    <row r="24" spans="1:150" s="36" customFormat="1" ht="18.600000000000001" x14ac:dyDescent="0.25">
      <c r="A24" s="34" t="str">
        <f t="shared" si="127"/>
        <v>3.3</v>
      </c>
      <c r="B24" s="35"/>
      <c r="D24" s="37"/>
      <c r="E24" s="79"/>
      <c r="F24" s="80" t="str">
        <f t="shared" si="119"/>
        <v xml:space="preserve"> - </v>
      </c>
      <c r="G24" s="40"/>
      <c r="H24" s="41"/>
      <c r="I24" s="42" t="str">
        <f t="shared" si="117"/>
        <v xml:space="preserve"> - </v>
      </c>
      <c r="J24" s="43"/>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row>
    <row r="25" spans="1:150" s="36" customFormat="1" ht="18.600000000000001" x14ac:dyDescent="0.25">
      <c r="A25" s="34" t="str">
        <f t="shared" si="127"/>
        <v>3.4</v>
      </c>
      <c r="B25" s="35"/>
      <c r="D25" s="37"/>
      <c r="E25" s="79"/>
      <c r="F25" s="80" t="str">
        <f t="shared" si="119"/>
        <v xml:space="preserve"> - </v>
      </c>
      <c r="G25" s="40"/>
      <c r="H25" s="41"/>
      <c r="I25" s="42" t="str">
        <f t="shared" si="117"/>
        <v xml:space="preserve"> - </v>
      </c>
      <c r="J25" s="43"/>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row>
    <row r="26" spans="1:150" s="33" customFormat="1" ht="18.600000000000001" x14ac:dyDescent="0.25">
      <c r="A26" s="45" t="str">
        <f>IF(ISERROR(VALUE(SUBSTITUTE(prevWBS,".",""))),"1",IF(ISERROR(FIND("`",SUBSTITUTE(prevWBS,".","`",1))),TEXT(VALUE(prevWBS)+1,"#"),TEXT(VALUE(LEFT(prevWBS,FIND("`",SUBSTITUTE(prevWBS,".","`",1))-1))+1,"#")))</f>
        <v>4</v>
      </c>
      <c r="B26" s="46" t="s">
        <v>21</v>
      </c>
      <c r="D26" s="47"/>
      <c r="E26" s="81"/>
      <c r="F26" s="81" t="str">
        <f t="shared" si="119"/>
        <v xml:space="preserve"> - </v>
      </c>
      <c r="G26" s="48"/>
      <c r="H26" s="49"/>
      <c r="I26" s="50" t="str">
        <f t="shared" si="117"/>
        <v xml:space="preserve"> - </v>
      </c>
      <c r="J26" s="51"/>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c r="ED26" s="52"/>
      <c r="EE26" s="52"/>
      <c r="EF26" s="52"/>
      <c r="EG26" s="52"/>
      <c r="EH26" s="52"/>
      <c r="EI26" s="52"/>
      <c r="EJ26" s="52"/>
      <c r="EK26" s="52"/>
      <c r="EL26" s="52"/>
      <c r="EM26" s="52"/>
      <c r="EN26" s="52"/>
      <c r="EO26" s="52"/>
      <c r="EP26" s="52"/>
      <c r="EQ26" s="52"/>
      <c r="ER26" s="52"/>
      <c r="ES26" s="52"/>
      <c r="ET26" s="52"/>
    </row>
    <row r="27" spans="1:150" s="36" customFormat="1" ht="18.600000000000001" x14ac:dyDescent="0.25">
      <c r="A27" s="34" t="str">
        <f t="shared" ref="A27:A35" si="12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27" s="35" t="s">
        <v>35</v>
      </c>
      <c r="C27" s="36" t="s">
        <v>28</v>
      </c>
      <c r="D27" s="37"/>
      <c r="E27" s="79">
        <v>45729</v>
      </c>
      <c r="F27" s="80">
        <f t="shared" si="119"/>
        <v>45738</v>
      </c>
      <c r="G27" s="40">
        <v>10</v>
      </c>
      <c r="H27" s="41">
        <v>0</v>
      </c>
      <c r="I27" s="42">
        <f t="shared" si="117"/>
        <v>7</v>
      </c>
      <c r="J27" s="43"/>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row>
    <row r="28" spans="1:150" s="36" customFormat="1" ht="18.600000000000001" x14ac:dyDescent="0.25">
      <c r="A28" s="34" t="str">
        <f t="shared" si="128"/>
        <v>4.2</v>
      </c>
      <c r="B28" s="35" t="s">
        <v>36</v>
      </c>
      <c r="C28" s="36" t="s">
        <v>25</v>
      </c>
      <c r="D28" s="37"/>
      <c r="E28" s="79">
        <v>45729</v>
      </c>
      <c r="F28" s="80">
        <f t="shared" ref="F28:F32" si="129">IF(ISBLANK(E28)," - ",IF(G28=0,E28,E28+G28-1))</f>
        <v>45738</v>
      </c>
      <c r="G28" s="40">
        <v>10</v>
      </c>
      <c r="H28" s="41">
        <v>0</v>
      </c>
      <c r="I28" s="42">
        <f t="shared" si="117"/>
        <v>7</v>
      </c>
      <c r="J28" s="43"/>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row>
    <row r="29" spans="1:150" s="36" customFormat="1" ht="18.600000000000001" x14ac:dyDescent="0.25">
      <c r="A29" s="34" t="str">
        <f t="shared" si="128"/>
        <v>4.3</v>
      </c>
      <c r="B29" s="35" t="s">
        <v>37</v>
      </c>
      <c r="C29" s="36" t="s">
        <v>27</v>
      </c>
      <c r="D29" s="37"/>
      <c r="E29" s="79">
        <v>45729</v>
      </c>
      <c r="F29" s="80">
        <f t="shared" si="129"/>
        <v>45738</v>
      </c>
      <c r="G29" s="40">
        <v>10</v>
      </c>
      <c r="H29" s="41">
        <v>0</v>
      </c>
      <c r="I29" s="42">
        <f t="shared" si="117"/>
        <v>7</v>
      </c>
      <c r="J29" s="43"/>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row>
    <row r="30" spans="1:150" s="36" customFormat="1" ht="18.600000000000001" x14ac:dyDescent="0.25">
      <c r="A30" s="34" t="str">
        <f t="shared" si="128"/>
        <v>4.4</v>
      </c>
      <c r="B30" s="35" t="s">
        <v>38</v>
      </c>
      <c r="C30" s="36" t="s">
        <v>27</v>
      </c>
      <c r="D30" s="37"/>
      <c r="E30" s="79">
        <v>45729</v>
      </c>
      <c r="F30" s="80">
        <f t="shared" si="129"/>
        <v>45738</v>
      </c>
      <c r="G30" s="40">
        <v>10</v>
      </c>
      <c r="H30" s="41">
        <v>0</v>
      </c>
      <c r="I30" s="42">
        <f t="shared" si="117"/>
        <v>7</v>
      </c>
      <c r="J30" s="43"/>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row>
    <row r="31" spans="1:150" s="36" customFormat="1" ht="18.600000000000001" x14ac:dyDescent="0.25">
      <c r="A31" s="34" t="str">
        <f t="shared" si="128"/>
        <v>4.5</v>
      </c>
      <c r="B31" s="35" t="s">
        <v>39</v>
      </c>
      <c r="C31" s="36" t="s">
        <v>27</v>
      </c>
      <c r="D31" s="37"/>
      <c r="E31" s="79">
        <v>45729</v>
      </c>
      <c r="F31" s="80">
        <f t="shared" si="129"/>
        <v>45738</v>
      </c>
      <c r="G31" s="40">
        <v>10</v>
      </c>
      <c r="H31" s="41">
        <v>0</v>
      </c>
      <c r="I31" s="42">
        <f t="shared" si="117"/>
        <v>7</v>
      </c>
      <c r="J31" s="43"/>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row>
    <row r="32" spans="1:150" s="36" customFormat="1" ht="18.600000000000001" x14ac:dyDescent="0.25">
      <c r="A32" s="34" t="str">
        <f t="shared" si="128"/>
        <v>4.6</v>
      </c>
      <c r="B32" s="35" t="s">
        <v>40</v>
      </c>
      <c r="C32" s="36" t="s">
        <v>27</v>
      </c>
      <c r="D32" s="37"/>
      <c r="E32" s="79">
        <v>45729</v>
      </c>
      <c r="F32" s="80">
        <f t="shared" si="129"/>
        <v>45738</v>
      </c>
      <c r="G32" s="40">
        <v>10</v>
      </c>
      <c r="H32" s="41">
        <v>0</v>
      </c>
      <c r="I32" s="42">
        <f t="shared" ref="I32" si="130">IF(OR(F32=0,E32=0)," - ",NETWORKDAYS(E32,F32))</f>
        <v>7</v>
      </c>
      <c r="J32" s="43"/>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row>
    <row r="33" spans="1:150" s="36" customFormat="1" ht="18.600000000000001" x14ac:dyDescent="0.25">
      <c r="A33" s="34" t="str">
        <f t="shared" si="128"/>
        <v>4.7</v>
      </c>
      <c r="B33" s="35" t="s">
        <v>41</v>
      </c>
      <c r="C33" s="36" t="s">
        <v>27</v>
      </c>
      <c r="D33" s="37"/>
      <c r="E33" s="79">
        <v>45740</v>
      </c>
      <c r="F33" s="80">
        <f t="shared" si="119"/>
        <v>45740</v>
      </c>
      <c r="G33" s="40">
        <v>1</v>
      </c>
      <c r="H33" s="41">
        <v>0</v>
      </c>
      <c r="I33" s="42">
        <f t="shared" si="117"/>
        <v>1</v>
      </c>
      <c r="J33" s="43"/>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row>
    <row r="34" spans="1:150" s="36" customFormat="1" ht="18.600000000000001" x14ac:dyDescent="0.25">
      <c r="A34" s="34" t="str">
        <f t="shared" si="128"/>
        <v>4.8</v>
      </c>
      <c r="B34" s="35"/>
      <c r="D34" s="37"/>
      <c r="E34" s="79"/>
      <c r="F34" s="80" t="str">
        <f t="shared" ref="F34" si="131">IF(ISBLANK(E34)," - ",IF(G34=0,E34,E34+G34-1))</f>
        <v xml:space="preserve"> - </v>
      </c>
      <c r="G34" s="40"/>
      <c r="H34" s="41"/>
      <c r="I34" s="42" t="str">
        <f t="shared" ref="I34" si="132">IF(OR(F34=0,E34=0)," - ",NETWORKDAYS(E34,F34))</f>
        <v xml:space="preserve"> - </v>
      </c>
      <c r="J34" s="43"/>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row>
    <row r="35" spans="1:150" s="60" customFormat="1" ht="18.600000000000001" x14ac:dyDescent="0.25">
      <c r="A35" s="34" t="str">
        <f t="shared" si="128"/>
        <v>4.9</v>
      </c>
      <c r="B35" s="53"/>
      <c r="C35" s="53"/>
      <c r="D35" s="54"/>
      <c r="E35" s="55"/>
      <c r="F35" s="55"/>
      <c r="G35" s="56"/>
      <c r="H35" s="57"/>
      <c r="I35" s="58" t="str">
        <f t="shared" si="117"/>
        <v xml:space="preserve"> - </v>
      </c>
      <c r="J35" s="59"/>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row>
    <row r="36" spans="1:150" s="67" customFormat="1" ht="18.600000000000001" x14ac:dyDescent="0.25">
      <c r="A36" s="61" t="s">
        <v>1</v>
      </c>
      <c r="B36" s="62"/>
      <c r="C36" s="63"/>
      <c r="D36" s="63"/>
      <c r="E36" s="64"/>
      <c r="F36" s="64"/>
      <c r="G36" s="65"/>
      <c r="H36" s="65"/>
      <c r="I36" s="65"/>
      <c r="J36" s="66"/>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row>
    <row r="37" spans="1:150" s="60" customFormat="1" ht="18.600000000000001" x14ac:dyDescent="0.25">
      <c r="A37" s="68" t="s">
        <v>2</v>
      </c>
      <c r="B37" s="69"/>
      <c r="C37" s="69"/>
      <c r="D37" s="69"/>
      <c r="E37" s="70"/>
      <c r="F37" s="70"/>
      <c r="G37" s="69"/>
      <c r="H37" s="69"/>
      <c r="I37" s="69"/>
      <c r="J37" s="66"/>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row>
    <row r="38" spans="1:150" s="60" customFormat="1" ht="18.600000000000001" x14ac:dyDescent="0.25">
      <c r="A38" s="71" t="str">
        <f>IF(ISERROR(VALUE(SUBSTITUTE(prevWBS,".",""))),"1",IF(ISERROR(FIND("`",SUBSTITUTE(prevWBS,".","`",1))),TEXT(VALUE(prevWBS)+1,"#"),TEXT(VALUE(LEFT(prevWBS,FIND("`",SUBSTITUTE(prevWBS,".","`",1))-1))+1,"#")))</f>
        <v>1</v>
      </c>
      <c r="B38" s="72" t="s">
        <v>16</v>
      </c>
      <c r="C38" s="73"/>
      <c r="D38" s="74"/>
      <c r="E38" s="38"/>
      <c r="F38" s="39" t="str">
        <f t="shared" ref="F38:F41" si="133">IF(ISBLANK(E38)," - ",IF(G38=0,E38,E38+G38-1))</f>
        <v xml:space="preserve"> - </v>
      </c>
      <c r="G38" s="40"/>
      <c r="H38" s="41"/>
      <c r="I38" s="42" t="str">
        <f>IF(OR(F38=0,E38=0)," - ",NETWORKDAYS(E38,F38))</f>
        <v xml:space="preserve"> - </v>
      </c>
      <c r="J38" s="43"/>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row>
    <row r="39" spans="1:150" s="60" customFormat="1" ht="18.600000000000001" x14ac:dyDescent="0.25">
      <c r="A39"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39" s="75" t="s">
        <v>3</v>
      </c>
      <c r="C39" s="75"/>
      <c r="D39" s="74"/>
      <c r="E39" s="38"/>
      <c r="F39" s="39" t="str">
        <f t="shared" si="133"/>
        <v xml:space="preserve"> - </v>
      </c>
      <c r="G39" s="40"/>
      <c r="H39" s="41"/>
      <c r="I39" s="42" t="str">
        <f t="shared" ref="I39:I41" si="134">IF(OR(F39=0,E39=0)," - ",NETWORKDAYS(E39,F39))</f>
        <v xml:space="preserve"> - </v>
      </c>
      <c r="J39" s="43"/>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row>
    <row r="40" spans="1:150" s="60" customFormat="1" ht="18.600000000000001" x14ac:dyDescent="0.25">
      <c r="A40" s="34"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40" s="76" t="s">
        <v>4</v>
      </c>
      <c r="C40" s="75"/>
      <c r="D40" s="74"/>
      <c r="E40" s="38"/>
      <c r="F40" s="39" t="str">
        <f t="shared" si="133"/>
        <v xml:space="preserve"> - </v>
      </c>
      <c r="G40" s="40"/>
      <c r="H40" s="41"/>
      <c r="I40" s="42" t="str">
        <f t="shared" si="134"/>
        <v xml:space="preserve"> - </v>
      </c>
      <c r="J40" s="43"/>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row>
    <row r="41" spans="1:150" s="60" customFormat="1" ht="18.600000000000001" x14ac:dyDescent="0.25">
      <c r="A41" s="34"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41" s="76" t="s">
        <v>5</v>
      </c>
      <c r="C41" s="75"/>
      <c r="D41" s="74"/>
      <c r="E41" s="38"/>
      <c r="F41" s="39" t="str">
        <f t="shared" si="133"/>
        <v xml:space="preserve"> - </v>
      </c>
      <c r="G41" s="40"/>
      <c r="H41" s="41"/>
      <c r="I41" s="42" t="str">
        <f t="shared" si="134"/>
        <v xml:space="preserve"> - </v>
      </c>
      <c r="J41" s="43"/>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row>
    <row r="42" spans="1:150" s="78" customFormat="1" x14ac:dyDescent="0.3">
      <c r="A42" s="77" t="str">
        <f>HYPERLINK("https://vertex42.link/HowToCreateAGanttChart","► Watch How to Create a Gantt Chart in Excel")</f>
        <v>► Watch How to Create a Gantt Chart in Excel</v>
      </c>
    </row>
  </sheetData>
  <sheetProtection formatCells="0" formatColumns="0" formatRows="0" insertRows="0" deleteRows="0"/>
  <mergeCells count="43">
    <mergeCell ref="CJ4:CP4"/>
    <mergeCell ref="CQ4:CW4"/>
    <mergeCell ref="CX4:DD4"/>
    <mergeCell ref="CC5:CI5"/>
    <mergeCell ref="CJ5:CP5"/>
    <mergeCell ref="CQ5:CW5"/>
    <mergeCell ref="AT4:AZ4"/>
    <mergeCell ref="BA4:BG4"/>
    <mergeCell ref="AM5:AS5"/>
    <mergeCell ref="AT5:AZ5"/>
    <mergeCell ref="BA5:BG5"/>
    <mergeCell ref="EN4:ET4"/>
    <mergeCell ref="EN5:ET5"/>
    <mergeCell ref="BH5:BN5"/>
    <mergeCell ref="DS4:DY4"/>
    <mergeCell ref="DS5:DY5"/>
    <mergeCell ref="BH4:BN4"/>
    <mergeCell ref="DZ4:EF4"/>
    <mergeCell ref="DZ5:EF5"/>
    <mergeCell ref="EG4:EM4"/>
    <mergeCell ref="EG5:EM5"/>
    <mergeCell ref="BO4:BU4"/>
    <mergeCell ref="BV4:CB4"/>
    <mergeCell ref="BV5:CB5"/>
    <mergeCell ref="DE5:DK5"/>
    <mergeCell ref="DL5:DR5"/>
    <mergeCell ref="CC4:CI4"/>
    <mergeCell ref="DE4:DK4"/>
    <mergeCell ref="DL4:DR4"/>
    <mergeCell ref="K1:AE1"/>
    <mergeCell ref="C5:E5"/>
    <mergeCell ref="R4:X4"/>
    <mergeCell ref="K4:Q4"/>
    <mergeCell ref="C4:E4"/>
    <mergeCell ref="R5:X5"/>
    <mergeCell ref="K5:Q5"/>
    <mergeCell ref="Y4:AE4"/>
    <mergeCell ref="Y5:AE5"/>
    <mergeCell ref="CX5:DD5"/>
    <mergeCell ref="BO5:BU5"/>
    <mergeCell ref="AF4:AL4"/>
    <mergeCell ref="AF5:AL5"/>
    <mergeCell ref="AM4:AS4"/>
  </mergeCells>
  <phoneticPr fontId="3" type="noConversion"/>
  <conditionalFormatting sqref="H19">
    <cfRule type="dataBar" priority="17">
      <dataBar>
        <cfvo type="num" val="0"/>
        <cfvo type="num" val="1"/>
        <color theme="0" tint="-0.34998626667073579"/>
      </dataBar>
      <extLst>
        <ext xmlns:x14="http://schemas.microsoft.com/office/spreadsheetml/2009/9/main" uri="{B025F937-C7B1-47D3-B67F-A62EFF666E3E}">
          <x14:id>{C02E2020-41B9-40DE-9058-5465BCFBE7F2}</x14:id>
        </ext>
      </extLst>
    </cfRule>
  </conditionalFormatting>
  <conditionalFormatting sqref="H20">
    <cfRule type="dataBar" priority="21">
      <dataBar>
        <cfvo type="num" val="0"/>
        <cfvo type="num" val="1"/>
        <color theme="0" tint="-0.34998626667073579"/>
      </dataBar>
      <extLst>
        <ext xmlns:x14="http://schemas.microsoft.com/office/spreadsheetml/2009/9/main" uri="{B025F937-C7B1-47D3-B67F-A62EFF666E3E}">
          <x14:id>{9F3C4295-F45F-4EA0-962D-BB0B80C42B9C}</x14:id>
        </ext>
      </extLst>
    </cfRule>
  </conditionalFormatting>
  <conditionalFormatting sqref="H24">
    <cfRule type="dataBar" priority="9">
      <dataBar>
        <cfvo type="num" val="0"/>
        <cfvo type="num" val="1"/>
        <color theme="0" tint="-0.34998626667073579"/>
      </dataBar>
      <extLst>
        <ext xmlns:x14="http://schemas.microsoft.com/office/spreadsheetml/2009/9/main" uri="{B025F937-C7B1-47D3-B67F-A62EFF666E3E}">
          <x14:id>{084B58F9-90FB-45FA-B0BF-2BC12091FA13}</x14:id>
        </ext>
      </extLst>
    </cfRule>
  </conditionalFormatting>
  <conditionalFormatting sqref="H25">
    <cfRule type="dataBar" priority="13">
      <dataBar>
        <cfvo type="num" val="0"/>
        <cfvo type="num" val="1"/>
        <color theme="0" tint="-0.34998626667073579"/>
      </dataBar>
      <extLst>
        <ext xmlns:x14="http://schemas.microsoft.com/office/spreadsheetml/2009/9/main" uri="{B025F937-C7B1-47D3-B67F-A62EFF666E3E}">
          <x14:id>{01999F66-3BCE-4BE5-A68A-B97FCE9B16FD}</x14:id>
        </ext>
      </extLst>
    </cfRule>
  </conditionalFormatting>
  <conditionalFormatting sqref="H32">
    <cfRule type="dataBar" priority="1">
      <dataBar>
        <cfvo type="num" val="0"/>
        <cfvo type="num" val="1"/>
        <color theme="0" tint="-0.34998626667073579"/>
      </dataBar>
      <extLst>
        <ext xmlns:x14="http://schemas.microsoft.com/office/spreadsheetml/2009/9/main" uri="{B025F937-C7B1-47D3-B67F-A62EFF666E3E}">
          <x14:id>{485E2D55-06D0-4822-AD58-D4909CF5E6B1}</x14:id>
        </ext>
      </extLst>
    </cfRule>
  </conditionalFormatting>
  <conditionalFormatting sqref="H33">
    <cfRule type="dataBar" priority="5">
      <dataBar>
        <cfvo type="num" val="0"/>
        <cfvo type="num" val="1"/>
        <color theme="0" tint="-0.34998626667073579"/>
      </dataBar>
      <extLst>
        <ext xmlns:x14="http://schemas.microsoft.com/office/spreadsheetml/2009/9/main" uri="{B025F937-C7B1-47D3-B67F-A62EFF666E3E}">
          <x14:id>{C74EE589-04A9-4CBA-A240-39CB66FB18C7}</x14:id>
        </ext>
      </extLst>
    </cfRule>
  </conditionalFormatting>
  <conditionalFormatting sqref="H34">
    <cfRule type="dataBar" priority="25">
      <dataBar>
        <cfvo type="num" val="0"/>
        <cfvo type="num" val="1"/>
        <color theme="0" tint="-0.34998626667073579"/>
      </dataBar>
      <extLst>
        <ext xmlns:x14="http://schemas.microsoft.com/office/spreadsheetml/2009/9/main" uri="{B025F937-C7B1-47D3-B67F-A62EFF666E3E}">
          <x14:id>{309553EF-1913-4236-9847-B8B7104A28A3}</x14:id>
        </ext>
      </extLst>
    </cfRule>
  </conditionalFormatting>
  <conditionalFormatting sqref="H35:H41 H26:H31 H8:H18 H21:H23">
    <cfRule type="dataBar" priority="118">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ET7">
    <cfRule type="expression" dxfId="3" priority="30">
      <formula>K$6=TODAY()</formula>
    </cfRule>
  </conditionalFormatting>
  <conditionalFormatting sqref="K6:ET41">
    <cfRule type="expression" dxfId="2" priority="2">
      <formula>K$6=TODAY()</formula>
    </cfRule>
  </conditionalFormatting>
  <conditionalFormatting sqref="K8:ET41">
    <cfRule type="expression" dxfId="1" priority="3">
      <formula>AND($E8&lt;=K$6,ROUNDDOWN(($F8-$E8+1)*$H8,0)+$E8-1&gt;=K$6)</formula>
    </cfRule>
  </conditionalFormatting>
  <conditionalFormatting sqref="K8:ET97">
    <cfRule type="expression" dxfId="0" priority="4">
      <formula>AND(NOT(ISBLANK($E8)),$E8&lt;=K$6,$F8&gt;=K$6)</formula>
    </cfRule>
  </conditionalFormatting>
  <dataValidations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hyperlinks>
    <hyperlink ref="K1:AE1" r:id="rId1" display="Copyright© TOMAS TECH CORPORATION. All rights reserved." xr:uid="{00000000-0004-0000-0000-000000000000}"/>
  </hyperlinks>
  <pageMargins left="0.25" right="0.25" top="0.5" bottom="0.5" header="0.5" footer="0.25"/>
  <pageSetup paperSize="8" scale="48" fitToHeight="0" orientation="landscape" r:id="rId2"/>
  <headerFooter alignWithMargins="0"/>
  <ignoredErrors>
    <ignoredError sqref="B35 A37:B37 B36 E13 E21 E26 E35:H37 G13:H13 G21:H21 G26:H26 G38 G39:G40 G41 H22 H28:H30" unlockedFormula="1"/>
    <ignoredError sqref="A26 A21 A13"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99060</xdr:colOff>
                    <xdr:row>1</xdr:row>
                    <xdr:rowOff>121920</xdr:rowOff>
                  </from>
                  <to>
                    <xdr:col>27</xdr:col>
                    <xdr:colOff>106680</xdr:colOff>
                    <xdr:row>2</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C02E2020-41B9-40DE-9058-5465BCFBE7F2}">
            <x14:dataBar minLength="0" maxLength="100" gradient="0">
              <x14:cfvo type="num">
                <xm:f>0</xm:f>
              </x14:cfvo>
              <x14:cfvo type="num">
                <xm:f>1</xm:f>
              </x14:cfvo>
              <x14:negativeFillColor rgb="FFFF0000"/>
              <x14:axisColor rgb="FF000000"/>
            </x14:dataBar>
          </x14:cfRule>
          <xm:sqref>H19</xm:sqref>
        </x14:conditionalFormatting>
        <x14:conditionalFormatting xmlns:xm="http://schemas.microsoft.com/office/excel/2006/main">
          <x14:cfRule type="dataBar" id="{9F3C4295-F45F-4EA0-962D-BB0B80C42B9C}">
            <x14:dataBar minLength="0" maxLength="100" gradient="0">
              <x14:cfvo type="num">
                <xm:f>0</xm:f>
              </x14:cfvo>
              <x14:cfvo type="num">
                <xm:f>1</xm:f>
              </x14:cfvo>
              <x14:negativeFillColor rgb="FFFF0000"/>
              <x14:axisColor rgb="FF000000"/>
            </x14:dataBar>
          </x14:cfRule>
          <xm:sqref>H20</xm:sqref>
        </x14:conditionalFormatting>
        <x14:conditionalFormatting xmlns:xm="http://schemas.microsoft.com/office/excel/2006/main">
          <x14:cfRule type="dataBar" id="{084B58F9-90FB-45FA-B0BF-2BC12091FA13}">
            <x14:dataBar minLength="0" maxLength="100" gradient="0">
              <x14:cfvo type="num">
                <xm:f>0</xm:f>
              </x14:cfvo>
              <x14:cfvo type="num">
                <xm:f>1</xm:f>
              </x14:cfvo>
              <x14:negativeFillColor rgb="FFFF0000"/>
              <x14:axisColor rgb="FF000000"/>
            </x14:dataBar>
          </x14:cfRule>
          <xm:sqref>H24</xm:sqref>
        </x14:conditionalFormatting>
        <x14:conditionalFormatting xmlns:xm="http://schemas.microsoft.com/office/excel/2006/main">
          <x14:cfRule type="dataBar" id="{01999F66-3BCE-4BE5-A68A-B97FCE9B16FD}">
            <x14:dataBar minLength="0" maxLength="100" gradient="0">
              <x14:cfvo type="num">
                <xm:f>0</xm:f>
              </x14:cfvo>
              <x14:cfvo type="num">
                <xm:f>1</xm:f>
              </x14:cfvo>
              <x14:negativeFillColor rgb="FFFF0000"/>
              <x14:axisColor rgb="FF000000"/>
            </x14:dataBar>
          </x14:cfRule>
          <xm:sqref>H25</xm:sqref>
        </x14:conditionalFormatting>
        <x14:conditionalFormatting xmlns:xm="http://schemas.microsoft.com/office/excel/2006/main">
          <x14:cfRule type="dataBar" id="{485E2D55-06D0-4822-AD58-D4909CF5E6B1}">
            <x14:dataBar minLength="0" maxLength="100" gradient="0">
              <x14:cfvo type="num">
                <xm:f>0</xm:f>
              </x14:cfvo>
              <x14:cfvo type="num">
                <xm:f>1</xm:f>
              </x14:cfvo>
              <x14:negativeFillColor rgb="FFFF0000"/>
              <x14:axisColor rgb="FF000000"/>
            </x14:dataBar>
          </x14:cfRule>
          <xm:sqref>H32</xm:sqref>
        </x14:conditionalFormatting>
        <x14:conditionalFormatting xmlns:xm="http://schemas.microsoft.com/office/excel/2006/main">
          <x14:cfRule type="dataBar" id="{C74EE589-04A9-4CBA-A240-39CB66FB18C7}">
            <x14:dataBar minLength="0" maxLength="100" gradient="0">
              <x14:cfvo type="num">
                <xm:f>0</xm:f>
              </x14:cfvo>
              <x14:cfvo type="num">
                <xm:f>1</xm:f>
              </x14:cfvo>
              <x14:negativeFillColor rgb="FFFF0000"/>
              <x14:axisColor rgb="FF000000"/>
            </x14:dataBar>
          </x14:cfRule>
          <xm:sqref>H33</xm:sqref>
        </x14:conditionalFormatting>
        <x14:conditionalFormatting xmlns:xm="http://schemas.microsoft.com/office/excel/2006/main">
          <x14:cfRule type="dataBar" id="{309553EF-1913-4236-9847-B8B7104A28A3}">
            <x14:dataBar minLength="0" maxLength="100" gradient="0">
              <x14:cfvo type="num">
                <xm:f>0</xm:f>
              </x14:cfvo>
              <x14:cfvo type="num">
                <xm:f>1</xm:f>
              </x14:cfvo>
              <x14:negativeFillColor rgb="FFFF0000"/>
              <x14:axisColor rgb="FF000000"/>
            </x14:dataBar>
          </x14:cfRule>
          <xm:sqref>H34</xm:sqref>
        </x14:conditionalFormatting>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H35:H41 H26:H31 H8:H18 H21:H23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GanttChart</vt:lpstr>
      <vt:lpstr>GanttChart!prevWBS</vt:lpstr>
      <vt:lpstr>GanttChart!Print_Area</vt:lpstr>
      <vt:lpstr>GanttChart!Print_Titles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Ryo Nozaki</cp:lastModifiedBy>
  <cp:lastPrinted>2022-04-10T04:52:28Z</cp:lastPrinted>
  <dcterms:created xsi:type="dcterms:W3CDTF">2010-06-09T16:05:03Z</dcterms:created>
  <dcterms:modified xsi:type="dcterms:W3CDTF">2024-11-27T14:42:29Z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