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D:\TomasTech\Project\Asian Stanley\ProcessControl_System\Phase2\Schedule of Asain Stanley Projects\"/>
    </mc:Choice>
  </mc:AlternateContent>
  <xr:revisionPtr revIDLastSave="0" documentId="13_ncr:1_{4219DDB9-6112-4A90-A8B1-04D1918FAD47}" xr6:coauthVersionLast="47" xr6:coauthVersionMax="47" xr10:uidLastSave="{00000000-0000-0000-0000-000000000000}"/>
  <bookViews>
    <workbookView xWindow="28692" yWindow="-108" windowWidth="29016" windowHeight="15696" xr2:uid="{00000000-000D-0000-FFFF-FFFF00000000}"/>
  </bookViews>
  <sheets>
    <sheet name="GanttChart" sheetId="9" r:id="rId1"/>
  </sheets>
  <definedNames>
    <definedName name="prevWBS" localSheetId="0">GanttChart!$A1048576</definedName>
    <definedName name="_xlnm.Print_Area" localSheetId="0">GanttChart!$A$1:$ET$42</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I35" i="9" s="1"/>
  <c r="F36" i="9"/>
  <c r="I36" i="9"/>
  <c r="F37" i="9"/>
  <c r="I37" i="9" s="1"/>
  <c r="F38" i="9"/>
  <c r="I38" i="9" s="1"/>
  <c r="F39" i="9"/>
  <c r="I39" i="9"/>
  <c r="F40" i="9"/>
  <c r="I40" i="9"/>
  <c r="I34" i="9"/>
  <c r="F22" i="9"/>
  <c r="F18" i="9"/>
  <c r="I18" i="9" s="1"/>
  <c r="F19" i="9"/>
  <c r="F20" i="9"/>
  <c r="I20" i="9" s="1"/>
  <c r="F26" i="9" l="1"/>
  <c r="I26" i="9" s="1"/>
  <c r="F27" i="9"/>
  <c r="I27" i="9" s="1"/>
  <c r="F28" i="9"/>
  <c r="I28" i="9" s="1"/>
  <c r="F29" i="9"/>
  <c r="I29" i="9" s="1"/>
  <c r="I19" i="9"/>
  <c r="F9" i="9"/>
  <c r="F17" i="9"/>
  <c r="I17" i="9" s="1"/>
  <c r="F23" i="9"/>
  <c r="I23" i="9" s="1"/>
  <c r="F34" i="9"/>
  <c r="F30" i="9"/>
  <c r="I22" i="9"/>
  <c r="F21" i="9"/>
  <c r="I21" i="9" s="1"/>
  <c r="F16" i="9"/>
  <c r="I16" i="9" s="1"/>
  <c r="F15" i="9"/>
  <c r="I15" i="9" s="1"/>
  <c r="F14" i="9"/>
  <c r="I14" i="9" s="1"/>
  <c r="F32" i="9"/>
  <c r="I32" i="9" s="1"/>
  <c r="F31" i="9"/>
  <c r="I31" i="9" s="1"/>
  <c r="F24" i="9"/>
  <c r="I24" i="9" s="1"/>
  <c r="F41" i="9"/>
  <c r="I41" i="9" s="1"/>
  <c r="A49" i="9" l="1"/>
  <c r="I42" i="9" l="1"/>
  <c r="F46" i="9" l="1"/>
  <c r="F47" i="9" s="1"/>
  <c r="I47" i="9" s="1"/>
  <c r="F45" i="9"/>
  <c r="I45" i="9" s="1"/>
  <c r="F8" i="9"/>
  <c r="I8" i="9" s="1"/>
  <c r="F33" i="9"/>
  <c r="I33" i="9" s="1"/>
  <c r="F13" i="9"/>
  <c r="I13" i="9" s="1"/>
  <c r="F48" i="9" l="1"/>
  <c r="I48" i="9" s="1"/>
  <c r="I46" i="9"/>
  <c r="F12" i="9" l="1"/>
  <c r="I9" i="9"/>
  <c r="K6" i="9"/>
  <c r="I12" i="9" l="1"/>
  <c r="F10" i="9"/>
  <c r="I10" i="9" s="1"/>
  <c r="K7" i="9"/>
  <c r="K4" i="9"/>
  <c r="A8" i="9"/>
  <c r="A45" i="9"/>
  <c r="A46" i="9" s="1"/>
  <c r="A47" i="9" s="1"/>
  <c r="A48" i="9" s="1"/>
  <c r="L6" i="9" l="1"/>
  <c r="M6" i="9" l="1"/>
  <c r="N6" i="9" l="1"/>
  <c r="O6" i="9" l="1"/>
  <c r="K5" i="9"/>
  <c r="I30"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22" i="9" s="1"/>
  <c r="A23" i="9" s="1"/>
  <c r="A24" i="9" l="1"/>
  <c r="A25" i="9" s="1"/>
  <c r="A26" i="9" s="1"/>
  <c r="A27" i="9" s="1"/>
  <c r="A28" i="9" s="1"/>
  <c r="A29" i="9" s="1"/>
  <c r="A30" i="9" s="1"/>
  <c r="A31" i="9" s="1"/>
  <c r="A32" i="9" s="1"/>
  <c r="AS7" i="9"/>
  <c r="AT6" i="9"/>
  <c r="AU6" i="9" l="1"/>
  <c r="AT7" i="9"/>
  <c r="AT4" i="9"/>
  <c r="AT5" i="9"/>
  <c r="A33" i="9"/>
  <c r="A34" i="9" s="1"/>
  <c r="A35" i="9" s="1"/>
  <c r="A36" i="9" s="1"/>
  <c r="A37" i="9" s="1"/>
  <c r="A38" i="9" s="1"/>
  <c r="A39" i="9" s="1"/>
  <c r="A40" i="9" l="1"/>
  <c r="A41" i="9" s="1"/>
  <c r="A42"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<sst xmlns="http://schemas.openxmlformats.org/spreadsheetml/2006/main" count="60" uniqueCount="46">
  <si>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</si>
  <si>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</si>
  <si>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</si>
  <si>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</si>
  <si>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</si>
  <si>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</si>
  <si>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</si>
  <si>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</si>
  <si>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</si>
  <si>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</si>
  <si>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</si>
  <si>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</si>
  <si>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</si>
  <si>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</si>
  <si>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</si>
  <si>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</si>
  <si>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</si>
  <si>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</si>
  <si>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</si>
  <si>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</si>
  <si>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</si>
  <si>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</si>
  <si>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</si>
  <si>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</si>
  <si>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</si>
  <si>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</si>
  <si>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</si>
  <si>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</si>
  <si>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</si>
  <si>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System Design</t>
    <phoneticPr fontId="3" type="noConversion"/>
  </si>
  <si>
    <t>Software test</t>
    <phoneticPr fontId="3" type="noConversion"/>
  </si>
  <si>
    <t>Internal final test</t>
    <phoneticPr fontId="3" type="noConversion"/>
  </si>
  <si>
    <t>Tomas</t>
    <phoneticPr fontId="3" type="noConversion"/>
  </si>
  <si>
    <t>Teaching for UT</t>
    <phoneticPr fontId="3" type="noConversion"/>
  </si>
  <si>
    <t>Teaching for Go live</t>
    <phoneticPr fontId="3" type="noConversion"/>
  </si>
  <si>
    <t>[Asian Stanley International Co., Ltd.]</t>
  </si>
  <si>
    <t>Kick-off meeting</t>
  </si>
  <si>
    <t>Requirements confirmation</t>
  </si>
  <si>
    <t>[Process control system Phase2] Project Schedule</t>
  </si>
  <si>
    <t>Software development (Handy)</t>
  </si>
  <si>
    <t>Soraya</t>
  </si>
  <si>
    <t>2.3.1 Modify classify function</t>
  </si>
  <si>
    <t>2.3.3 Modify Taping label on handy</t>
  </si>
  <si>
    <t>2.3.2 Label print of classify</t>
  </si>
  <si>
    <t>2.3.4 Modify Api for link servers</t>
  </si>
  <si>
    <t>Hardware installation  wiring &amp; printer &amp; 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</si>
</sst>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9"/>
  <sheetViews>
    <sheetView showGridLines="0" tabSelected="1" zoomScale="70" zoomScaleNormal="70" workbookViewId="0">
      <pane ySplit="7" topLeftCell="A8" activePane="bottomLeft" state="frozen"/>
      <selection pane="bottomLeft" activeCell="E19" sqref="E19"/>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38</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150" ht="18" customHeight="1" x14ac:dyDescent="0.3">
      <c r="A2" s="5" t="s">
        <v>35</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9">
        <v>45597</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9"/>
      <c r="D5" s="89"/>
      <c r="E5" s="89"/>
      <c r="K5" s="85">
        <f>K6</f>
        <v>45593</v>
      </c>
      <c r="L5" s="86"/>
      <c r="M5" s="86"/>
      <c r="N5" s="86"/>
      <c r="O5" s="86"/>
      <c r="P5" s="86"/>
      <c r="Q5" s="87"/>
      <c r="R5" s="85">
        <f>R6</f>
        <v>45600</v>
      </c>
      <c r="S5" s="86"/>
      <c r="T5" s="86"/>
      <c r="U5" s="86"/>
      <c r="V5" s="86"/>
      <c r="W5" s="86"/>
      <c r="X5" s="87"/>
      <c r="Y5" s="85">
        <f>Y6</f>
        <v>45607</v>
      </c>
      <c r="Z5" s="86"/>
      <c r="AA5" s="86"/>
      <c r="AB5" s="86"/>
      <c r="AC5" s="86"/>
      <c r="AD5" s="86"/>
      <c r="AE5" s="87"/>
      <c r="AF5" s="85">
        <f>AF6</f>
        <v>45614</v>
      </c>
      <c r="AG5" s="86"/>
      <c r="AH5" s="86"/>
      <c r="AI5" s="86"/>
      <c r="AJ5" s="86"/>
      <c r="AK5" s="86"/>
      <c r="AL5" s="87"/>
      <c r="AM5" s="85">
        <f>AM6</f>
        <v>45621</v>
      </c>
      <c r="AN5" s="86"/>
      <c r="AO5" s="86"/>
      <c r="AP5" s="86"/>
      <c r="AQ5" s="86"/>
      <c r="AR5" s="86"/>
      <c r="AS5" s="87"/>
      <c r="AT5" s="85">
        <f>AT6</f>
        <v>45628</v>
      </c>
      <c r="AU5" s="86"/>
      <c r="AV5" s="86"/>
      <c r="AW5" s="86"/>
      <c r="AX5" s="86"/>
      <c r="AY5" s="86"/>
      <c r="AZ5" s="87"/>
      <c r="BA5" s="85">
        <f>BA6</f>
        <v>45635</v>
      </c>
      <c r="BB5" s="86"/>
      <c r="BC5" s="86"/>
      <c r="BD5" s="86"/>
      <c r="BE5" s="86"/>
      <c r="BF5" s="86"/>
      <c r="BG5" s="87"/>
      <c r="BH5" s="85">
        <f>BH6</f>
        <v>45642</v>
      </c>
      <c r="BI5" s="86"/>
      <c r="BJ5" s="86"/>
      <c r="BK5" s="86"/>
      <c r="BL5" s="86"/>
      <c r="BM5" s="86"/>
      <c r="BN5" s="87"/>
      <c r="BO5" s="85">
        <f>BO6</f>
        <v>45649</v>
      </c>
      <c r="BP5" s="86"/>
      <c r="BQ5" s="86"/>
      <c r="BR5" s="86"/>
      <c r="BS5" s="86"/>
      <c r="BT5" s="86"/>
      <c r="BU5" s="87"/>
      <c r="BV5" s="85">
        <f>BV6</f>
        <v>45656</v>
      </c>
      <c r="BW5" s="86"/>
      <c r="BX5" s="86"/>
      <c r="BY5" s="86"/>
      <c r="BZ5" s="86"/>
      <c r="CA5" s="86"/>
      <c r="CB5" s="87"/>
      <c r="CC5" s="85">
        <f>CC6</f>
        <v>45663</v>
      </c>
      <c r="CD5" s="86"/>
      <c r="CE5" s="86"/>
      <c r="CF5" s="86"/>
      <c r="CG5" s="86"/>
      <c r="CH5" s="86"/>
      <c r="CI5" s="87"/>
      <c r="CJ5" s="85">
        <f>CJ6</f>
        <v>45670</v>
      </c>
      <c r="CK5" s="86"/>
      <c r="CL5" s="86"/>
      <c r="CM5" s="86"/>
      <c r="CN5" s="86"/>
      <c r="CO5" s="86"/>
      <c r="CP5" s="87"/>
      <c r="CQ5" s="85">
        <f>CQ6</f>
        <v>45677</v>
      </c>
      <c r="CR5" s="86"/>
      <c r="CS5" s="86"/>
      <c r="CT5" s="86"/>
      <c r="CU5" s="86"/>
      <c r="CV5" s="86"/>
      <c r="CW5" s="87"/>
      <c r="CX5" s="85">
        <f>CX6</f>
        <v>45684</v>
      </c>
      <c r="CY5" s="86"/>
      <c r="CZ5" s="86"/>
      <c r="DA5" s="86"/>
      <c r="DB5" s="86"/>
      <c r="DC5" s="86"/>
      <c r="DD5" s="87"/>
      <c r="DE5" s="85">
        <f>DE6</f>
        <v>45691</v>
      </c>
      <c r="DF5" s="86"/>
      <c r="DG5" s="86"/>
      <c r="DH5" s="86"/>
      <c r="DI5" s="86"/>
      <c r="DJ5" s="86"/>
      <c r="DK5" s="87"/>
      <c r="DL5" s="85">
        <f>DL6</f>
        <v>45698</v>
      </c>
      <c r="DM5" s="86"/>
      <c r="DN5" s="86"/>
      <c r="DO5" s="86"/>
      <c r="DP5" s="86"/>
      <c r="DQ5" s="86"/>
      <c r="DR5" s="87"/>
      <c r="DS5" s="85">
        <f>DS6</f>
        <v>45705</v>
      </c>
      <c r="DT5" s="86"/>
      <c r="DU5" s="86"/>
      <c r="DV5" s="86"/>
      <c r="DW5" s="86"/>
      <c r="DX5" s="86"/>
      <c r="DY5" s="87"/>
      <c r="DZ5" s="85">
        <f>DZ6</f>
        <v>45712</v>
      </c>
      <c r="EA5" s="86"/>
      <c r="EB5" s="86"/>
      <c r="EC5" s="86"/>
      <c r="ED5" s="86"/>
      <c r="EE5" s="86"/>
      <c r="EF5" s="87"/>
      <c r="EG5" s="85">
        <f>EG6</f>
        <v>45719</v>
      </c>
      <c r="EH5" s="86"/>
      <c r="EI5" s="86"/>
      <c r="EJ5" s="86"/>
      <c r="EK5" s="86"/>
      <c r="EL5" s="86"/>
      <c r="EM5" s="87"/>
      <c r="EN5" s="85">
        <f>EN6</f>
        <v>45726</v>
      </c>
      <c r="EO5" s="86"/>
      <c r="EP5" s="86"/>
      <c r="EQ5" s="86"/>
      <c r="ER5" s="86"/>
      <c r="ES5" s="86"/>
      <c r="ET5" s="87"/>
    </row>
    <row r="6" spans="1:150" x14ac:dyDescent="0.3">
      <c r="K6" s="12">
        <f>C4-WEEKDAY(C4,1)+2+7*(H4-1)</f>
        <v>45593</v>
      </c>
      <c r="L6" s="13">
        <f t="shared" ref="L6:AL6" si="0">K6+1</f>
        <v>45594</v>
      </c>
      <c r="M6" s="13">
        <f t="shared" si="0"/>
        <v>45595</v>
      </c>
      <c r="N6" s="13">
        <f t="shared" si="0"/>
        <v>45596</v>
      </c>
      <c r="O6" s="13">
        <f t="shared" si="0"/>
        <v>45597</v>
      </c>
      <c r="P6" s="13">
        <f t="shared" si="0"/>
        <v>45598</v>
      </c>
      <c r="Q6" s="14">
        <f t="shared" si="0"/>
        <v>45599</v>
      </c>
      <c r="R6" s="12">
        <f t="shared" si="0"/>
        <v>45600</v>
      </c>
      <c r="S6" s="13">
        <f t="shared" si="0"/>
        <v>45601</v>
      </c>
      <c r="T6" s="13">
        <f t="shared" si="0"/>
        <v>45602</v>
      </c>
      <c r="U6" s="13">
        <f t="shared" si="0"/>
        <v>45603</v>
      </c>
      <c r="V6" s="13">
        <f t="shared" si="0"/>
        <v>45604</v>
      </c>
      <c r="W6" s="13">
        <f t="shared" si="0"/>
        <v>45605</v>
      </c>
      <c r="X6" s="14">
        <f t="shared" si="0"/>
        <v>45606</v>
      </c>
      <c r="Y6" s="12">
        <f t="shared" si="0"/>
        <v>45607</v>
      </c>
      <c r="Z6" s="13">
        <f t="shared" si="0"/>
        <v>45608</v>
      </c>
      <c r="AA6" s="13">
        <f t="shared" si="0"/>
        <v>45609</v>
      </c>
      <c r="AB6" s="13">
        <f t="shared" si="0"/>
        <v>45610</v>
      </c>
      <c r="AC6" s="13">
        <f t="shared" si="0"/>
        <v>45611</v>
      </c>
      <c r="AD6" s="13">
        <f t="shared" si="0"/>
        <v>45612</v>
      </c>
      <c r="AE6" s="14">
        <f t="shared" si="0"/>
        <v>45613</v>
      </c>
      <c r="AF6" s="12">
        <f t="shared" si="0"/>
        <v>45614</v>
      </c>
      <c r="AG6" s="13">
        <f t="shared" si="0"/>
        <v>45615</v>
      </c>
      <c r="AH6" s="13">
        <f t="shared" si="0"/>
        <v>45616</v>
      </c>
      <c r="AI6" s="13">
        <f t="shared" si="0"/>
        <v>45617</v>
      </c>
      <c r="AJ6" s="13">
        <f t="shared" si="0"/>
        <v>45618</v>
      </c>
      <c r="AK6" s="13">
        <f t="shared" si="0"/>
        <v>45619</v>
      </c>
      <c r="AL6" s="14">
        <f t="shared" si="0"/>
        <v>45620</v>
      </c>
      <c r="AM6" s="12">
        <f t="shared" ref="AM6" si="1">AL6+1</f>
        <v>45621</v>
      </c>
      <c r="AN6" s="13">
        <f t="shared" ref="AN6" si="2">AM6+1</f>
        <v>45622</v>
      </c>
      <c r="AO6" s="13">
        <f t="shared" ref="AO6" si="3">AN6+1</f>
        <v>45623</v>
      </c>
      <c r="AP6" s="13">
        <f t="shared" ref="AP6" si="4">AO6+1</f>
        <v>45624</v>
      </c>
      <c r="AQ6" s="13">
        <f t="shared" ref="AQ6" si="5">AP6+1</f>
        <v>45625</v>
      </c>
      <c r="AR6" s="13">
        <f t="shared" ref="AR6" si="6">AQ6+1</f>
        <v>45626</v>
      </c>
      <c r="AS6" s="14">
        <f t="shared" ref="AS6" si="7">AR6+1</f>
        <v>45627</v>
      </c>
      <c r="AT6" s="12">
        <f t="shared" ref="AT6" si="8">AS6+1</f>
        <v>45628</v>
      </c>
      <c r="AU6" s="13">
        <f t="shared" ref="AU6" si="9">AT6+1</f>
        <v>45629</v>
      </c>
      <c r="AV6" s="13">
        <f t="shared" ref="AV6" si="10">AU6+1</f>
        <v>45630</v>
      </c>
      <c r="AW6" s="13">
        <f t="shared" ref="AW6" si="11">AV6+1</f>
        <v>45631</v>
      </c>
      <c r="AX6" s="13">
        <f t="shared" ref="AX6" si="12">AW6+1</f>
        <v>45632</v>
      </c>
      <c r="AY6" s="13">
        <f t="shared" ref="AY6" si="13">AX6+1</f>
        <v>45633</v>
      </c>
      <c r="AZ6" s="14">
        <f t="shared" ref="AZ6" si="14">AY6+1</f>
        <v>45634</v>
      </c>
      <c r="BA6" s="12">
        <f t="shared" ref="BA6" si="15">AZ6+1</f>
        <v>45635</v>
      </c>
      <c r="BB6" s="13">
        <f t="shared" ref="BB6" si="16">BA6+1</f>
        <v>45636</v>
      </c>
      <c r="BC6" s="13">
        <f t="shared" ref="BC6" si="17">BB6+1</f>
        <v>45637</v>
      </c>
      <c r="BD6" s="13">
        <f t="shared" ref="BD6" si="18">BC6+1</f>
        <v>45638</v>
      </c>
      <c r="BE6" s="13">
        <f t="shared" ref="BE6" si="19">BD6+1</f>
        <v>45639</v>
      </c>
      <c r="BF6" s="13">
        <f t="shared" ref="BF6" si="20">BE6+1</f>
        <v>45640</v>
      </c>
      <c r="BG6" s="14">
        <f t="shared" ref="BG6" si="21">BF6+1</f>
        <v>45641</v>
      </c>
      <c r="BH6" s="12">
        <f t="shared" ref="BH6" si="22">BG6+1</f>
        <v>45642</v>
      </c>
      <c r="BI6" s="13">
        <f t="shared" ref="BI6" si="23">BH6+1</f>
        <v>45643</v>
      </c>
      <c r="BJ6" s="13">
        <f t="shared" ref="BJ6" si="24">BI6+1</f>
        <v>45644</v>
      </c>
      <c r="BK6" s="13">
        <f t="shared" ref="BK6" si="25">BJ6+1</f>
        <v>45645</v>
      </c>
      <c r="BL6" s="13">
        <f t="shared" ref="BL6" si="26">BK6+1</f>
        <v>45646</v>
      </c>
      <c r="BM6" s="13">
        <f t="shared" ref="BM6" si="27">BL6+1</f>
        <v>45647</v>
      </c>
      <c r="BN6" s="14">
        <f t="shared" ref="BN6" si="28">BM6+1</f>
        <v>45648</v>
      </c>
      <c r="BO6" s="12">
        <f t="shared" ref="BO6" si="29">BN6+1</f>
        <v>45649</v>
      </c>
      <c r="BP6" s="13">
        <f t="shared" ref="BP6" si="30">BO6+1</f>
        <v>45650</v>
      </c>
      <c r="BQ6" s="13">
        <f t="shared" ref="BQ6" si="31">BP6+1</f>
        <v>45651</v>
      </c>
      <c r="BR6" s="13">
        <f t="shared" ref="BR6" si="32">BQ6+1</f>
        <v>45652</v>
      </c>
      <c r="BS6" s="13">
        <f t="shared" ref="BS6" si="33">BR6+1</f>
        <v>45653</v>
      </c>
      <c r="BT6" s="13">
        <f t="shared" ref="BT6" si="34">BS6+1</f>
        <v>45654</v>
      </c>
      <c r="BU6" s="14">
        <f t="shared" ref="BU6" si="35">BT6+1</f>
        <v>45655</v>
      </c>
      <c r="BV6" s="12">
        <f t="shared" ref="BV6" si="36">BU6+1</f>
        <v>45656</v>
      </c>
      <c r="BW6" s="13">
        <f t="shared" ref="BW6" si="37">BV6+1</f>
        <v>45657</v>
      </c>
      <c r="BX6" s="13">
        <f t="shared" ref="BX6" si="38">BW6+1</f>
        <v>45658</v>
      </c>
      <c r="BY6" s="13">
        <f t="shared" ref="BY6" si="39">BX6+1</f>
        <v>45659</v>
      </c>
      <c r="BZ6" s="13">
        <f t="shared" ref="BZ6" si="40">BY6+1</f>
        <v>45660</v>
      </c>
      <c r="CA6" s="13">
        <f t="shared" ref="CA6" si="41">BZ6+1</f>
        <v>45661</v>
      </c>
      <c r="CB6" s="14">
        <f t="shared" ref="CB6" si="42">CA6+1</f>
        <v>45662</v>
      </c>
      <c r="CC6" s="12">
        <f t="shared" ref="CC6" si="43">CB6+1</f>
        <v>45663</v>
      </c>
      <c r="CD6" s="13">
        <f t="shared" ref="CD6" si="44">CC6+1</f>
        <v>45664</v>
      </c>
      <c r="CE6" s="13">
        <f t="shared" ref="CE6" si="45">CD6+1</f>
        <v>45665</v>
      </c>
      <c r="CF6" s="13">
        <f t="shared" ref="CF6" si="46">CE6+1</f>
        <v>45666</v>
      </c>
      <c r="CG6" s="13">
        <f t="shared" ref="CG6" si="47">CF6+1</f>
        <v>45667</v>
      </c>
      <c r="CH6" s="13">
        <f t="shared" ref="CH6" si="48">CG6+1</f>
        <v>45668</v>
      </c>
      <c r="CI6" s="14">
        <f t="shared" ref="CI6" si="49">CH6+1</f>
        <v>45669</v>
      </c>
      <c r="CJ6" s="12">
        <f t="shared" ref="CJ6" si="50">CI6+1</f>
        <v>45670</v>
      </c>
      <c r="CK6" s="13">
        <f t="shared" ref="CK6" si="51">CJ6+1</f>
        <v>45671</v>
      </c>
      <c r="CL6" s="13">
        <f t="shared" ref="CL6" si="52">CK6+1</f>
        <v>45672</v>
      </c>
      <c r="CM6" s="13">
        <f t="shared" ref="CM6" si="53">CL6+1</f>
        <v>45673</v>
      </c>
      <c r="CN6" s="13">
        <f t="shared" ref="CN6" si="54">CM6+1</f>
        <v>45674</v>
      </c>
      <c r="CO6" s="13">
        <f t="shared" ref="CO6" si="55">CN6+1</f>
        <v>45675</v>
      </c>
      <c r="CP6" s="14">
        <f t="shared" ref="CP6" si="56">CO6+1</f>
        <v>45676</v>
      </c>
      <c r="CQ6" s="12">
        <f t="shared" ref="CQ6" si="57">CP6+1</f>
        <v>45677</v>
      </c>
      <c r="CR6" s="13">
        <f t="shared" ref="CR6" si="58">CQ6+1</f>
        <v>45678</v>
      </c>
      <c r="CS6" s="13">
        <f t="shared" ref="CS6" si="59">CR6+1</f>
        <v>45679</v>
      </c>
      <c r="CT6" s="13">
        <f t="shared" ref="CT6" si="60">CS6+1</f>
        <v>45680</v>
      </c>
      <c r="CU6" s="13">
        <f t="shared" ref="CU6" si="61">CT6+1</f>
        <v>45681</v>
      </c>
      <c r="CV6" s="13">
        <f t="shared" ref="CV6" si="62">CU6+1</f>
        <v>45682</v>
      </c>
      <c r="CW6" s="14">
        <f t="shared" ref="CW6" si="63">CV6+1</f>
        <v>45683</v>
      </c>
      <c r="CX6" s="12">
        <f t="shared" ref="CX6" si="64">CW6+1</f>
        <v>45684</v>
      </c>
      <c r="CY6" s="13">
        <f t="shared" ref="CY6" si="65">CX6+1</f>
        <v>45685</v>
      </c>
      <c r="CZ6" s="13">
        <f t="shared" ref="CZ6" si="66">CY6+1</f>
        <v>45686</v>
      </c>
      <c r="DA6" s="13">
        <f t="shared" ref="DA6" si="67">CZ6+1</f>
        <v>45687</v>
      </c>
      <c r="DB6" s="13">
        <f t="shared" ref="DB6" si="68">DA6+1</f>
        <v>45688</v>
      </c>
      <c r="DC6" s="13">
        <f t="shared" ref="DC6" si="69">DB6+1</f>
        <v>45689</v>
      </c>
      <c r="DD6" s="14">
        <f t="shared" ref="DD6" si="70">DC6+1</f>
        <v>45690</v>
      </c>
      <c r="DE6" s="12">
        <f t="shared" ref="DE6" si="71">DD6+1</f>
        <v>45691</v>
      </c>
      <c r="DF6" s="13">
        <f t="shared" ref="DF6" si="72">DE6+1</f>
        <v>45692</v>
      </c>
      <c r="DG6" s="13">
        <f t="shared" ref="DG6" si="73">DF6+1</f>
        <v>45693</v>
      </c>
      <c r="DH6" s="13">
        <f t="shared" ref="DH6" si="74">DG6+1</f>
        <v>45694</v>
      </c>
      <c r="DI6" s="13">
        <f t="shared" ref="DI6" si="75">DH6+1</f>
        <v>45695</v>
      </c>
      <c r="DJ6" s="13">
        <f t="shared" ref="DJ6" si="76">DI6+1</f>
        <v>45696</v>
      </c>
      <c r="DK6" s="14">
        <f t="shared" ref="DK6" si="77">DJ6+1</f>
        <v>45697</v>
      </c>
      <c r="DL6" s="12">
        <f t="shared" ref="DL6" si="78">DK6+1</f>
        <v>45698</v>
      </c>
      <c r="DM6" s="13">
        <f t="shared" ref="DM6" si="79">DL6+1</f>
        <v>45699</v>
      </c>
      <c r="DN6" s="13">
        <f t="shared" ref="DN6" si="80">DM6+1</f>
        <v>45700</v>
      </c>
      <c r="DO6" s="13">
        <f t="shared" ref="DO6" si="81">DN6+1</f>
        <v>45701</v>
      </c>
      <c r="DP6" s="13">
        <f t="shared" ref="DP6" si="82">DO6+1</f>
        <v>45702</v>
      </c>
      <c r="DQ6" s="13">
        <f t="shared" ref="DQ6" si="83">DP6+1</f>
        <v>45703</v>
      </c>
      <c r="DR6" s="14">
        <f t="shared" ref="DR6" si="84">DQ6+1</f>
        <v>45704</v>
      </c>
      <c r="DS6" s="12">
        <f t="shared" ref="DS6" si="85">DR6+1</f>
        <v>45705</v>
      </c>
      <c r="DT6" s="13">
        <f t="shared" ref="DT6" si="86">DS6+1</f>
        <v>45706</v>
      </c>
      <c r="DU6" s="13">
        <f t="shared" ref="DU6" si="87">DT6+1</f>
        <v>45707</v>
      </c>
      <c r="DV6" s="13">
        <f t="shared" ref="DV6" si="88">DU6+1</f>
        <v>45708</v>
      </c>
      <c r="DW6" s="13">
        <f t="shared" ref="DW6" si="89">DV6+1</f>
        <v>45709</v>
      </c>
      <c r="DX6" s="13">
        <f t="shared" ref="DX6" si="90">DW6+1</f>
        <v>45710</v>
      </c>
      <c r="DY6" s="14">
        <f t="shared" ref="DY6" si="91">DX6+1</f>
        <v>45711</v>
      </c>
      <c r="DZ6" s="12">
        <f t="shared" ref="DZ6" si="92">DY6+1</f>
        <v>45712</v>
      </c>
      <c r="EA6" s="13">
        <f t="shared" ref="EA6" si="93">DZ6+1</f>
        <v>45713</v>
      </c>
      <c r="EB6" s="13">
        <f t="shared" ref="EB6" si="94">EA6+1</f>
        <v>45714</v>
      </c>
      <c r="EC6" s="13">
        <f t="shared" ref="EC6" si="95">EB6+1</f>
        <v>45715</v>
      </c>
      <c r="ED6" s="13">
        <f t="shared" ref="ED6" si="96">EC6+1</f>
        <v>45716</v>
      </c>
      <c r="EE6" s="13">
        <f t="shared" ref="EE6" si="97">ED6+1</f>
        <v>45717</v>
      </c>
      <c r="EF6" s="14">
        <f t="shared" ref="EF6" si="98">EE6+1</f>
        <v>45718</v>
      </c>
      <c r="EG6" s="12">
        <f t="shared" ref="EG6" si="99">EF6+1</f>
        <v>45719</v>
      </c>
      <c r="EH6" s="13">
        <f t="shared" ref="EH6" si="100">EG6+1</f>
        <v>45720</v>
      </c>
      <c r="EI6" s="13">
        <f t="shared" ref="EI6" si="101">EH6+1</f>
        <v>45721</v>
      </c>
      <c r="EJ6" s="13">
        <f t="shared" ref="EJ6" si="102">EI6+1</f>
        <v>45722</v>
      </c>
      <c r="EK6" s="13">
        <f t="shared" ref="EK6" si="103">EJ6+1</f>
        <v>45723</v>
      </c>
      <c r="EL6" s="13">
        <f t="shared" ref="EL6" si="104">EK6+1</f>
        <v>45724</v>
      </c>
      <c r="EM6" s="14">
        <f t="shared" ref="EM6" si="105">EL6+1</f>
        <v>45725</v>
      </c>
      <c r="EN6" s="12">
        <f t="shared" ref="EN6" si="106">EM6+1</f>
        <v>45726</v>
      </c>
      <c r="EO6" s="13">
        <f t="shared" ref="EO6" si="107">EN6+1</f>
        <v>45727</v>
      </c>
      <c r="EP6" s="13">
        <f t="shared" ref="EP6" si="108">EO6+1</f>
        <v>45728</v>
      </c>
      <c r="EQ6" s="13">
        <f t="shared" ref="EQ6" si="109">EP6+1</f>
        <v>45729</v>
      </c>
      <c r="ER6" s="13">
        <f t="shared" ref="ER6" si="110">EQ6+1</f>
        <v>45730</v>
      </c>
      <c r="ES6" s="13">
        <f t="shared" ref="ES6" si="111">ER6+1</f>
        <v>45731</v>
      </c>
      <c r="ET6" s="14">
        <f t="shared" ref="ET6" si="112">ES6+1</f>
        <v>45732</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2"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36</v>
      </c>
      <c r="C9" s="36" t="s">
        <v>20</v>
      </c>
      <c r="D9" s="37"/>
      <c r="E9" s="79"/>
      <c r="F9" s="80" t="str">
        <f t="shared" ref="F9:F34"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4"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37</v>
      </c>
      <c r="C14" s="36" t="s">
        <v>40</v>
      </c>
      <c r="D14" s="37"/>
      <c r="E14" s="79">
        <v>45621</v>
      </c>
      <c r="F14" s="80">
        <f t="shared" si="119"/>
        <v>45635</v>
      </c>
      <c r="G14" s="40">
        <v>15</v>
      </c>
      <c r="H14" s="41">
        <v>0.8</v>
      </c>
      <c r="I14" s="42">
        <f>IF(OR(F14=0,E14=0)," - ",NETWORKDAYS(E14,F14))</f>
        <v>11</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29</v>
      </c>
      <c r="C15" s="36" t="s">
        <v>40</v>
      </c>
      <c r="D15" s="37"/>
      <c r="E15" s="79">
        <v>45621</v>
      </c>
      <c r="F15" s="80">
        <f t="shared" si="119"/>
        <v>45635</v>
      </c>
      <c r="G15" s="40">
        <v>15</v>
      </c>
      <c r="H15" s="41">
        <v>0</v>
      </c>
      <c r="I15" s="42">
        <f t="shared" ref="I15:I22" si="121">IF(OR(F15=0,E15=0)," - ",NETWORKDAYS(E15,F15))</f>
        <v>11</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39</v>
      </c>
      <c r="C16" s="36" t="s">
        <v>40</v>
      </c>
      <c r="D16" s="37"/>
      <c r="E16" s="79">
        <v>45628</v>
      </c>
      <c r="F16" s="80">
        <f t="shared" si="119"/>
        <v>45653</v>
      </c>
      <c r="G16" s="40">
        <v>26</v>
      </c>
      <c r="H16" s="41">
        <v>0</v>
      </c>
      <c r="I16" s="42">
        <f t="shared" si="121"/>
        <v>20</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c r="B17" s="35" t="s">
        <v>41</v>
      </c>
      <c r="C17" s="36" t="s">
        <v>40</v>
      </c>
      <c r="D17" s="37"/>
      <c r="E17" s="79">
        <v>45628</v>
      </c>
      <c r="F17" s="80">
        <f t="shared" ref="F17:F20" si="122">IF(ISBLANK(E17)," - ",IF(G17=0,E17,E17+G17-1))</f>
        <v>45634</v>
      </c>
      <c r="G17" s="40">
        <v>7</v>
      </c>
      <c r="H17" s="41">
        <v>0</v>
      </c>
      <c r="I17" s="42">
        <f t="shared" si="121"/>
        <v>5</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c r="B18" s="35" t="s">
        <v>43</v>
      </c>
      <c r="C18" s="36" t="s">
        <v>40</v>
      </c>
      <c r="D18" s="37"/>
      <c r="E18" s="79">
        <v>45635</v>
      </c>
      <c r="F18" s="80">
        <f t="shared" si="122"/>
        <v>45641</v>
      </c>
      <c r="G18" s="40">
        <v>7</v>
      </c>
      <c r="H18" s="41">
        <v>0</v>
      </c>
      <c r="I18" s="42">
        <f t="shared" ref="I18" si="123">IF(OR(F18=0,E18=0)," - ",NETWORKDAYS(E18,F18))</f>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c r="B19" s="35" t="s">
        <v>42</v>
      </c>
      <c r="C19" s="36" t="s">
        <v>40</v>
      </c>
      <c r="D19" s="37"/>
      <c r="E19" s="79">
        <v>45642</v>
      </c>
      <c r="F19" s="80">
        <f t="shared" si="122"/>
        <v>45648</v>
      </c>
      <c r="G19" s="40">
        <v>7</v>
      </c>
      <c r="H19" s="41">
        <v>0</v>
      </c>
      <c r="I19" s="42">
        <f t="shared" si="121"/>
        <v>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35" t="s">
        <v>44</v>
      </c>
      <c r="C20" s="36" t="s">
        <v>40</v>
      </c>
      <c r="D20" s="37"/>
      <c r="E20" s="79">
        <v>45649</v>
      </c>
      <c r="F20" s="80">
        <f t="shared" si="122"/>
        <v>45652</v>
      </c>
      <c r="G20" s="40">
        <v>4</v>
      </c>
      <c r="H20" s="41">
        <v>0</v>
      </c>
      <c r="I20" s="42">
        <f t="shared" ref="I20" si="124">IF(OR(F20=0,E20=0)," - ",NETWORKDAYS(E20,F20))</f>
        <v>4</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v>2.4</v>
      </c>
      <c r="B21" s="35" t="s">
        <v>30</v>
      </c>
      <c r="C21" s="36" t="s">
        <v>40</v>
      </c>
      <c r="D21" s="37"/>
      <c r="E21" s="79">
        <v>45652</v>
      </c>
      <c r="F21" s="80">
        <f t="shared" si="119"/>
        <v>45653</v>
      </c>
      <c r="G21" s="40">
        <v>2</v>
      </c>
      <c r="H21" s="41">
        <v>0</v>
      </c>
      <c r="I21" s="42">
        <f t="shared" si="121"/>
        <v>2</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t="str">
        <f t="shared" si="120"/>
        <v>2.5</v>
      </c>
      <c r="B22" s="35" t="s">
        <v>31</v>
      </c>
      <c r="C22" s="36" t="s">
        <v>40</v>
      </c>
      <c r="D22" s="37"/>
      <c r="E22" s="79">
        <v>45652</v>
      </c>
      <c r="F22" s="80">
        <f t="shared" ref="F22" si="125">IF(ISBLANK(E22)," - ",IF(G22=0,E22,E22+G22-1))</f>
        <v>45653</v>
      </c>
      <c r="G22" s="40">
        <v>2</v>
      </c>
      <c r="H22" s="41">
        <v>0</v>
      </c>
      <c r="I22" s="42">
        <f t="shared" si="121"/>
        <v>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0"/>
        <v>2.6</v>
      </c>
      <c r="B23" s="35"/>
      <c r="D23" s="37"/>
      <c r="E23" s="79"/>
      <c r="F23" s="80" t="str">
        <f t="shared" ref="F23" si="126">IF(ISBLANK(E23)," - ",IF(G23=0,E23,E23+G23-1))</f>
        <v xml:space="preserve"> - </v>
      </c>
      <c r="G23" s="40"/>
      <c r="H23" s="41"/>
      <c r="I23" s="42" t="str">
        <f t="shared" ref="I23" si="127">IF(OR(F23=0,E23=0)," - ",NETWORKDAYS(E23,F23))</f>
        <v xml:space="preserve"> - </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0"/>
        <v>2.7</v>
      </c>
      <c r="B24" s="35"/>
      <c r="D24" s="37"/>
      <c r="E24" s="79"/>
      <c r="F24" s="80" t="str">
        <f t="shared" ref="F24" si="128">IF(ISBLANK(E24)," - ",IF(G24=0,E24,E24+G24-1))</f>
        <v xml:space="preserve"> - </v>
      </c>
      <c r="G24" s="40"/>
      <c r="H24" s="41"/>
      <c r="I24" s="42" t="str">
        <f t="shared" ref="I24" si="129">IF(OR(F24=0,E24=0)," - ",NETWORKDAYS(E24,F24))</f>
        <v xml:space="preserve"> - </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3" customFormat="1" ht="18.600000000000001" x14ac:dyDescent="0.25">
      <c r="A25" s="45" t="str">
        <f>IF(ISERROR(VALUE(SUBSTITUTE(prevWBS,".",""))),"1",IF(ISERROR(FIND("`",SUBSTITUTE(prevWBS,".","`",1))),TEXT(VALUE(prevWBS)+1,"#"),TEXT(VALUE(LEFT(prevWBS,FIND("`",SUBSTITUTE(prevWBS,".","`",1))-1))+1,"#")))</f>
        <v>3</v>
      </c>
      <c r="B25" s="46" t="s">
        <v>22</v>
      </c>
      <c r="D25" s="47"/>
      <c r="E25" s="81"/>
      <c r="F25" s="81"/>
      <c r="G25" s="48"/>
      <c r="H25" s="49"/>
      <c r="I25" s="50"/>
      <c r="J25" s="51"/>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row>
    <row r="26" spans="1:150" s="36" customFormat="1" ht="25.2" x14ac:dyDescent="0.25">
      <c r="A26" s="34" t="str">
        <f t="shared" ref="A26:A32" si="13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6" s="35" t="s">
        <v>45</v>
      </c>
      <c r="D26" s="37"/>
      <c r="E26" s="79">
        <v>45597</v>
      </c>
      <c r="F26" s="80">
        <f t="shared" si="119"/>
        <v>45626</v>
      </c>
      <c r="G26" s="40">
        <v>30</v>
      </c>
      <c r="H26" s="41"/>
      <c r="I26" s="42">
        <f t="shared" si="117"/>
        <v>21</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30"/>
        <v>3.2</v>
      </c>
      <c r="B27" s="35"/>
      <c r="D27" s="37"/>
      <c r="E27" s="79"/>
      <c r="F27" s="80" t="str">
        <f t="shared" si="119"/>
        <v xml:space="preserve"> - </v>
      </c>
      <c r="G27" s="40"/>
      <c r="H27" s="41"/>
      <c r="I27" s="42" t="str">
        <f t="shared" si="117"/>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30"/>
        <v>3.3</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30"/>
        <v>3.4</v>
      </c>
      <c r="B29" s="35"/>
      <c r="D29" s="37"/>
      <c r="E29" s="79"/>
      <c r="F29" s="80" t="str">
        <f t="shared" si="119"/>
        <v xml:space="preserve"> - </v>
      </c>
      <c r="G29" s="40"/>
      <c r="H29" s="41"/>
      <c r="I29" s="42" t="str">
        <f t="shared" si="117"/>
        <v xml:space="preserve"> - </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30"/>
        <v>3.5</v>
      </c>
      <c r="B30" s="35"/>
      <c r="D30" s="37"/>
      <c r="E30" s="79"/>
      <c r="F30" s="80" t="str">
        <f t="shared" si="119"/>
        <v xml:space="preserve"> - </v>
      </c>
      <c r="G30" s="40"/>
      <c r="H30" s="41"/>
      <c r="I30" s="42" t="str">
        <f t="shared" si="117"/>
        <v xml:space="preserve"> - </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30"/>
        <v>3.6</v>
      </c>
      <c r="B31" s="35"/>
      <c r="D31" s="37"/>
      <c r="E31" s="79"/>
      <c r="F31" s="80" t="str">
        <f t="shared" si="119"/>
        <v xml:space="preserve"> - </v>
      </c>
      <c r="G31" s="40"/>
      <c r="H31" s="41"/>
      <c r="I31" s="42" t="str">
        <f t="shared" si="117"/>
        <v xml:space="preserve"> - </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30"/>
        <v>3.7</v>
      </c>
      <c r="B32" s="35"/>
      <c r="D32" s="37"/>
      <c r="E32" s="79"/>
      <c r="F32" s="80" t="str">
        <f t="shared" si="119"/>
        <v xml:space="preserve"> - </v>
      </c>
      <c r="G32" s="40"/>
      <c r="H32" s="41"/>
      <c r="I32" s="42" t="str">
        <f t="shared" si="117"/>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3" customFormat="1" ht="18.600000000000001" x14ac:dyDescent="0.25">
      <c r="A33" s="45" t="str">
        <f>IF(ISERROR(VALUE(SUBSTITUTE(prevWBS,".",""))),"1",IF(ISERROR(FIND("`",SUBSTITUTE(prevWBS,".","`",1))),TEXT(VALUE(prevWBS)+1,"#"),TEXT(VALUE(LEFT(prevWBS,FIND("`",SUBSTITUTE(prevWBS,".","`",1))-1))+1,"#")))</f>
        <v>4</v>
      </c>
      <c r="B33" s="46" t="s">
        <v>23</v>
      </c>
      <c r="D33" s="47"/>
      <c r="E33" s="81"/>
      <c r="F33" s="81" t="str">
        <f t="shared" si="119"/>
        <v xml:space="preserve"> - </v>
      </c>
      <c r="G33" s="48"/>
      <c r="H33" s="49"/>
      <c r="I33" s="50" t="str">
        <f t="shared" si="117"/>
        <v xml:space="preserve"> - </v>
      </c>
      <c r="J33" s="51"/>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row>
    <row r="34" spans="1:150" s="36" customFormat="1" ht="18.600000000000001" x14ac:dyDescent="0.25">
      <c r="A34" s="34" t="str">
        <f t="shared" ref="A34:A42" si="13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4" s="35" t="s">
        <v>24</v>
      </c>
      <c r="C34" s="36" t="s">
        <v>32</v>
      </c>
      <c r="D34" s="37"/>
      <c r="E34" s="79">
        <v>45663</v>
      </c>
      <c r="F34" s="80">
        <f t="shared" si="119"/>
        <v>45667</v>
      </c>
      <c r="G34" s="40">
        <v>5</v>
      </c>
      <c r="H34" s="41">
        <v>0</v>
      </c>
      <c r="I34" s="42">
        <f t="shared" si="117"/>
        <v>5</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31"/>
        <v>4.2</v>
      </c>
      <c r="B35" s="35" t="s">
        <v>25</v>
      </c>
      <c r="C35" s="36" t="s">
        <v>32</v>
      </c>
      <c r="D35" s="37"/>
      <c r="E35" s="79">
        <v>45597</v>
      </c>
      <c r="F35" s="80">
        <f t="shared" ref="F35:F40" si="132">IF(ISBLANK(E35)," - ",IF(G35=0,E35,E35+G35-1))</f>
        <v>45626</v>
      </c>
      <c r="G35" s="40">
        <v>30</v>
      </c>
      <c r="H35" s="41">
        <v>0</v>
      </c>
      <c r="I35" s="42">
        <f t="shared" ref="I35:I40" si="133">IF(OR(F35=0,E35=0)," - ",NETWORKDAYS(E35,F35))</f>
        <v>21</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31"/>
        <v>4.3</v>
      </c>
      <c r="B36" s="35" t="s">
        <v>33</v>
      </c>
      <c r="C36" s="36" t="s">
        <v>20</v>
      </c>
      <c r="D36" s="37"/>
      <c r="E36" s="79">
        <v>45663</v>
      </c>
      <c r="F36" s="80">
        <f t="shared" si="132"/>
        <v>45667</v>
      </c>
      <c r="G36" s="40">
        <v>5</v>
      </c>
      <c r="H36" s="41">
        <v>0</v>
      </c>
      <c r="I36" s="42">
        <f t="shared" si="133"/>
        <v>5</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31"/>
        <v>4.4</v>
      </c>
      <c r="B37" s="35" t="s">
        <v>26</v>
      </c>
      <c r="C37" s="36" t="s">
        <v>20</v>
      </c>
      <c r="D37" s="37"/>
      <c r="E37" s="79">
        <v>45663</v>
      </c>
      <c r="F37" s="80">
        <f t="shared" si="132"/>
        <v>45667</v>
      </c>
      <c r="G37" s="40">
        <v>5</v>
      </c>
      <c r="H37" s="41">
        <v>0</v>
      </c>
      <c r="I37" s="42">
        <f t="shared" si="133"/>
        <v>5</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31"/>
        <v>4.5</v>
      </c>
      <c r="B38" s="35" t="s">
        <v>27</v>
      </c>
      <c r="C38" s="36" t="s">
        <v>20</v>
      </c>
      <c r="D38" s="37"/>
      <c r="E38" s="79">
        <v>45663</v>
      </c>
      <c r="F38" s="80">
        <f t="shared" si="132"/>
        <v>45667</v>
      </c>
      <c r="G38" s="40">
        <v>5</v>
      </c>
      <c r="H38" s="41">
        <v>0</v>
      </c>
      <c r="I38" s="42">
        <f t="shared" si="133"/>
        <v>5</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31"/>
        <v>4.6</v>
      </c>
      <c r="B39" s="35" t="s">
        <v>34</v>
      </c>
      <c r="C39" s="36" t="s">
        <v>20</v>
      </c>
      <c r="D39" s="37"/>
      <c r="E39" s="79">
        <v>45663</v>
      </c>
      <c r="F39" s="80">
        <f t="shared" si="132"/>
        <v>45667</v>
      </c>
      <c r="G39" s="40">
        <v>5</v>
      </c>
      <c r="H39" s="41">
        <v>0</v>
      </c>
      <c r="I39" s="42">
        <f t="shared" si="133"/>
        <v>5</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t="str">
        <f t="shared" si="131"/>
        <v>4.7</v>
      </c>
      <c r="B40" s="35" t="s">
        <v>28</v>
      </c>
      <c r="C40" s="36" t="s">
        <v>20</v>
      </c>
      <c r="D40" s="37"/>
      <c r="E40" s="79">
        <v>45663</v>
      </c>
      <c r="F40" s="80">
        <f t="shared" si="132"/>
        <v>45667</v>
      </c>
      <c r="G40" s="40">
        <v>5</v>
      </c>
      <c r="H40" s="41">
        <v>0</v>
      </c>
      <c r="I40" s="42">
        <f t="shared" si="133"/>
        <v>5</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8.600000000000001" x14ac:dyDescent="0.25">
      <c r="A41" s="34" t="str">
        <f t="shared" si="131"/>
        <v>4.8</v>
      </c>
      <c r="B41" s="35"/>
      <c r="D41" s="37"/>
      <c r="E41" s="79"/>
      <c r="F41" s="80" t="str">
        <f t="shared" ref="F41" si="134">IF(ISBLANK(E41)," - ",IF(G41=0,E41,E41+G41-1))</f>
        <v xml:space="preserve"> - </v>
      </c>
      <c r="G41" s="40"/>
      <c r="H41" s="41"/>
      <c r="I41" s="42" t="str">
        <f t="shared" ref="I41" si="135">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34" t="str">
        <f t="shared" si="131"/>
        <v>4.9</v>
      </c>
      <c r="B42" s="53"/>
      <c r="C42" s="53"/>
      <c r="D42" s="54"/>
      <c r="E42" s="55"/>
      <c r="F42" s="55"/>
      <c r="G42" s="56"/>
      <c r="H42" s="57"/>
      <c r="I42" s="58" t="str">
        <f t="shared" si="117"/>
        <v xml:space="preserve"> - </v>
      </c>
      <c r="J42" s="59"/>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7" customFormat="1" ht="18.600000000000001" x14ac:dyDescent="0.25">
      <c r="A43" s="61" t="s">
        <v>1</v>
      </c>
      <c r="B43" s="62"/>
      <c r="C43" s="63"/>
      <c r="D43" s="63"/>
      <c r="E43" s="64"/>
      <c r="F43" s="64"/>
      <c r="G43" s="65"/>
      <c r="H43" s="65"/>
      <c r="I43" s="65"/>
      <c r="J43" s="66"/>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68" t="s">
        <v>2</v>
      </c>
      <c r="B44" s="69"/>
      <c r="C44" s="69"/>
      <c r="D44" s="69"/>
      <c r="E44" s="70"/>
      <c r="F44" s="70"/>
      <c r="G44" s="69"/>
      <c r="H44" s="69"/>
      <c r="I44" s="69"/>
      <c r="J44" s="66"/>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60" customFormat="1" ht="18.600000000000001" x14ac:dyDescent="0.25">
      <c r="A45" s="71" t="str">
        <f>IF(ISERROR(VALUE(SUBSTITUTE(prevWBS,".",""))),"1",IF(ISERROR(FIND("`",SUBSTITUTE(prevWBS,".","`",1))),TEXT(VALUE(prevWBS)+1,"#"),TEXT(VALUE(LEFT(prevWBS,FIND("`",SUBSTITUTE(prevWBS,".","`",1))-1))+1,"#")))</f>
        <v>1</v>
      </c>
      <c r="B45" s="72" t="s">
        <v>16</v>
      </c>
      <c r="C45" s="73"/>
      <c r="D45" s="74"/>
      <c r="E45" s="38"/>
      <c r="F45" s="39" t="str">
        <f t="shared" ref="F45:F48" si="136">IF(ISBLANK(E45)," - ",IF(G45=0,E45,E45+G45-1))</f>
        <v xml:space="preserve"> - </v>
      </c>
      <c r="G45" s="40"/>
      <c r="H45" s="41"/>
      <c r="I45" s="42" t="str">
        <f>IF(OR(F45=0,E45=0)," - ",NETWORKDAYS(E45,F45))</f>
        <v xml:space="preserve"> - </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60" customFormat="1" ht="18.600000000000001" x14ac:dyDescent="0.25">
      <c r="A46"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6" s="75" t="s">
        <v>3</v>
      </c>
      <c r="C46" s="75"/>
      <c r="D46" s="74"/>
      <c r="E46" s="38"/>
      <c r="F46" s="39" t="str">
        <f t="shared" si="136"/>
        <v xml:space="preserve"> - </v>
      </c>
      <c r="G46" s="40"/>
      <c r="H46" s="41"/>
      <c r="I46" s="42" t="str">
        <f t="shared" ref="I46:I48" si="137">IF(OR(F46=0,E46=0)," - ",NETWORKDAYS(E46,F46))</f>
        <v xml:space="preserve"> - </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60" customFormat="1" ht="18.600000000000001" x14ac:dyDescent="0.25">
      <c r="A47"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7" s="76" t="s">
        <v>4</v>
      </c>
      <c r="C47" s="75"/>
      <c r="D47" s="74"/>
      <c r="E47" s="38"/>
      <c r="F47" s="39" t="str">
        <f t="shared" si="136"/>
        <v xml:space="preserve"> - </v>
      </c>
      <c r="G47" s="40"/>
      <c r="H47" s="41"/>
      <c r="I47" s="42" t="str">
        <f t="shared" si="137"/>
        <v xml:space="preserve"> - </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60" customFormat="1" ht="18.600000000000001" x14ac:dyDescent="0.25">
      <c r="A48"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8" s="76" t="s">
        <v>5</v>
      </c>
      <c r="C48" s="75"/>
      <c r="D48" s="74"/>
      <c r="E48" s="38"/>
      <c r="F48" s="39" t="str">
        <f t="shared" si="136"/>
        <v xml:space="preserve"> - </v>
      </c>
      <c r="G48" s="40"/>
      <c r="H48" s="41"/>
      <c r="I48" s="42" t="str">
        <f t="shared" si="137"/>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 s="78" customFormat="1" x14ac:dyDescent="0.3">
      <c r="A49"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8:H20">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23">
    <cfRule type="dataBar" priority="18">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4">
    <cfRule type="dataBar" priority="22">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1">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32">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41">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42:H48 H21:H22 H25:H30 H33:H40">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48">
    <cfRule type="expression" dxfId="2" priority="3">
      <formula>K$6=TODAY()</formula>
    </cfRule>
  </conditionalFormatting>
  <conditionalFormatting sqref="K8:ET48">
    <cfRule type="expression" dxfId="1" priority="28">
      <formula>AND($E8&lt;=K$6,ROUNDDOWN(($F8-$E8+1)*$H8,0)+$E8-1&gt;=K$6)</formula>
    </cfRule>
  </conditionalFormatting>
  <conditionalFormatting sqref="K8:ET104">
    <cfRule type="expression" dxfId="0" priority="29">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7" fitToHeight="0" orientation="landscape" r:id="rId2"/>
  <headerFooter alignWithMargins="0"/>
  <ignoredErrors>
    <ignoredError sqref="B42 A44:B44 B43 E13 E25 E33 E42:H44 G13:H13 G33:H33 G45 G46:G47 G48" unlockedFormula="1"/>
    <ignoredError sqref="A33 A25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H8:H20</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H41</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H42:H48 H21:H22 H25:H30 H33:H40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SORAYA NORASING</cp:lastModifiedBy>
  <cp:lastPrinted>2023-06-08T07:09:27Z</cp:lastPrinted>
  <dcterms:created xsi:type="dcterms:W3CDTF">2010-06-09T16:05:03Z</dcterms:created>
  <dcterms:modified xsi:type="dcterms:W3CDTF">2024-10-04T08:25:46Z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