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R.Nozaki\Google Drive\01.Business\02.Project\122.Nidec Techno Motor (Thailand) Co.,Ltd\0015.Web EDI system\0002.Schedule\"/>
    </mc:Choice>
  </mc:AlternateContent>
  <xr:revisionPtr revIDLastSave="0" documentId="13_ncr:1_{9264BA82-6122-4BB9-8DB2-C724396D43F4}" xr6:coauthVersionLast="47" xr6:coauthVersionMax="47" xr10:uidLastSave="{00000000-0000-0000-0000-000000000000}"/>
  <bookViews>
    <workbookView xWindow="-108" yWindow="-108" windowWidth="23256" windowHeight="14856" xr2:uid="{00000000-000D-0000-FFFF-FFFF00000000}"/>
  </bookViews>
  <sheets>
    <sheet name="Phase1" sheetId="9" r:id="rId1"/>
  </sheets>
  <definedNames>
    <definedName name="prevWBS" localSheetId="0">Phase1!$A1048576</definedName>
    <definedName name="_xlnm.Print_Area" localSheetId="0">Phase1!$A$1:$DY$36</definedName>
    <definedName name="_xlnm.Print_Titles" localSheetId="0">Phase1!$4:$7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9" l="1"/>
  <c r="F32" i="9"/>
  <c r="F31" i="9"/>
  <c r="F30" i="9"/>
  <c r="F27" i="9"/>
  <c r="F26" i="9"/>
  <c r="F25" i="9"/>
  <c r="F24" i="9"/>
  <c r="F23" i="9"/>
  <c r="F22" i="9"/>
  <c r="F34" i="9" l="1"/>
  <c r="I34" i="9" s="1"/>
  <c r="F16" i="9"/>
  <c r="I16" i="9" s="1"/>
  <c r="F17" i="9"/>
  <c r="I17" i="9" s="1"/>
  <c r="F18" i="9"/>
  <c r="I18" i="9" s="1"/>
  <c r="I33" i="9"/>
  <c r="F21" i="9"/>
  <c r="F9" i="9"/>
  <c r="F29" i="9"/>
  <c r="F15" i="9"/>
  <c r="F14" i="9"/>
  <c r="I19" i="9"/>
  <c r="F35" i="9"/>
  <c r="I35" i="9" s="1"/>
  <c r="A43" i="9" l="1"/>
  <c r="I36" i="9" l="1"/>
  <c r="F40" i="9" l="1"/>
  <c r="F41" i="9" s="1"/>
  <c r="I41" i="9" s="1"/>
  <c r="F39" i="9"/>
  <c r="I39" i="9" s="1"/>
  <c r="F8" i="9"/>
  <c r="I8" i="9" s="1"/>
  <c r="F28" i="9"/>
  <c r="I28" i="9" s="1"/>
  <c r="F20" i="9"/>
  <c r="I20" i="9" s="1"/>
  <c r="F13" i="9"/>
  <c r="I13" i="9" s="1"/>
  <c r="F42" i="9" l="1"/>
  <c r="I42" i="9" s="1"/>
  <c r="I40" i="9"/>
  <c r="F12" i="9" l="1"/>
  <c r="I9" i="9"/>
  <c r="K6" i="9"/>
  <c r="I12" i="9" l="1"/>
  <c r="F10" i="9"/>
  <c r="I10" i="9" s="1"/>
  <c r="K7" i="9"/>
  <c r="K4" i="9"/>
  <c r="A8" i="9"/>
  <c r="A39" i="9"/>
  <c r="A40" i="9" s="1"/>
  <c r="A41" i="9" s="1"/>
  <c r="A42" i="9" s="1"/>
  <c r="L6" i="9" l="1"/>
  <c r="I15" i="9" l="1"/>
  <c r="I14" i="9"/>
  <c r="I29" i="9"/>
  <c r="M6" i="9"/>
  <c r="I30" i="9" l="1"/>
  <c r="N6" i="9"/>
  <c r="I31" i="9" l="1"/>
  <c r="O6" i="9"/>
  <c r="K5" i="9"/>
  <c r="I32"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7" i="9" s="1"/>
  <c r="A18" i="9" s="1"/>
  <c r="A19" i="9" l="1"/>
  <c r="A20" i="9" s="1"/>
  <c r="A21" i="9" s="1"/>
  <c r="A22" i="9" s="1"/>
  <c r="A23" i="9" s="1"/>
  <c r="A24" i="9" s="1"/>
  <c r="A25" i="9" s="1"/>
  <c r="A26" i="9" s="1"/>
  <c r="A27" i="9" s="1"/>
  <c r="AS7" i="9"/>
  <c r="AT6" i="9"/>
  <c r="AU6" i="9" l="1"/>
  <c r="AT7" i="9"/>
  <c r="AT4" i="9"/>
  <c r="AT5" i="9"/>
  <c r="A28" i="9"/>
  <c r="A29" i="9" s="1"/>
  <c r="A30" i="9" s="1"/>
  <c r="A31" i="9" s="1"/>
  <c r="A32" i="9" s="1"/>
  <c r="A33" i="9" s="1"/>
  <c r="A34" i="9" l="1"/>
  <c r="A35" i="9" s="1"/>
  <c r="A36"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<sst xmlns="http://schemas.openxmlformats.org/spreadsheetml/2006/main" count="76" uniqueCount="39">
  <si>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</si>
  <si>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</si>
  <si>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</si>
  <si>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</si>
  <si>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</si>
  <si>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</si>
  <si>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</si>
  <si>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</si>
  <si>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</si>
  <si>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</si>
  <si>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</si>
  <si>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</si>
  <si>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</si>
  <si>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</si>
  <si>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</si>
  <si>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</si>
  <si>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</si>
  <si>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</si>
  <si>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</si>
  <si>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</si>
  <si>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</si>
  <si>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</si>
  <si>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</si>
  <si>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</si>
  <si>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</si>
  <si>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</si>
  <si>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</si>
  <si>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</si>
  <si>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</si>
  <si>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</si>
  <si>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Teaching for UT</t>
    <phoneticPr fontId="3" type="noConversion"/>
  </si>
  <si>
    <t>Teaching for Go live</t>
    <phoneticPr fontId="3" type="noConversion"/>
  </si>
  <si>
    <t>Kick-off meeting after PO</t>
    <phoneticPr fontId="3" type="noConversion"/>
  </si>
  <si>
    <t>Data organization/confirmation</t>
    <phoneticPr fontId="3" type="noConversion"/>
  </si>
  <si>
    <t>-</t>
    <phoneticPr fontId="3" type="noConversion"/>
  </si>
  <si>
    <t>[Nidec Techno Motor (Thailand) Co.,Ltd] Project Schedule</t>
    <phoneticPr fontId="3" type="noConversion"/>
  </si>
  <si>
    <t>[Nidec Techno Motor (Thailand) Co.,Ltd]</t>
    <phoneticPr fontId="3" type="noConversion"/>
  </si>
  <si>
    <t>NTMT/Tomas</t>
  </si>
  <si>
    <t>Tomas</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</si>
</sst>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 m/dd/yy"/>
    <numFmt numFmtId="177" formatCode="d"/>
    <numFmt numFmtId="178" formatCode="d\ mmm\ yyyy"/>
    <numFmt numFmtId="179"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1">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77" fontId="34" fillId="0" borderId="15" xfId="0" applyNumberFormat="1" applyFont="1" applyBorder="1" applyAlignment="1">
      <alignment horizontal="center" vertical="center" shrinkToFit="1"/>
    </xf>
    <xf numFmtId="177" fontId="34" fillId="0" borderId="13" xfId="0" applyNumberFormat="1" applyFont="1" applyBorder="1" applyAlignment="1">
      <alignment horizontal="center" vertical="center" shrinkToFit="1"/>
    </xf>
    <xf numFmtId="177"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76" fontId="30" fillId="23" borderId="14" xfId="0" applyNumberFormat="1" applyFont="1" applyFill="1" applyBorder="1" applyAlignment="1">
      <alignment horizontal="right" vertical="center"/>
    </xf>
    <xf numFmtId="176"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76" fontId="39" fillId="24" borderId="12" xfId="0" applyNumberFormat="1" applyFont="1" applyFill="1" applyBorder="1" applyAlignment="1">
      <alignment horizontal="center" vertical="center"/>
    </xf>
    <xf numFmtId="176"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79" fontId="39" fillId="24" borderId="12" xfId="0" applyNumberFormat="1" applyFont="1" applyFill="1" applyBorder="1" applyAlignment="1">
      <alignment horizontal="center" vertical="center"/>
    </xf>
    <xf numFmtId="179" fontId="39" fillId="0" borderId="12" xfId="0" applyNumberFormat="1" applyFont="1" applyBorder="1" applyAlignment="1">
      <alignment horizontal="center" vertical="center"/>
    </xf>
    <xf numFmtId="179" fontId="30" fillId="23" borderId="10" xfId="0" applyNumberFormat="1" applyFont="1" applyFill="1" applyBorder="1" applyAlignment="1">
      <alignment horizontal="center" vertical="center"/>
    </xf>
    <xf numFmtId="0" fontId="46" fillId="0" borderId="10" xfId="0" applyFont="1" applyBorder="1" applyAlignment="1">
      <alignment horizontal="left"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78" fontId="28" fillId="0" borderId="15" xfId="0" applyNumberFormat="1" applyFont="1" applyBorder="1" applyAlignment="1">
      <alignment horizontal="center" vertical="center"/>
    </xf>
    <xf numFmtId="178" fontId="28" fillId="0" borderId="13" xfId="0" applyNumberFormat="1" applyFont="1" applyBorder="1" applyAlignment="1">
      <alignment horizontal="center" vertical="center"/>
    </xf>
    <xf numFmtId="178"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79" fontId="28" fillId="0" borderId="21" xfId="0" applyNumberFormat="1" applyFont="1" applyBorder="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41" builtinId="15" customBuiltin="1"/>
    <cellStyle name="チェック セル" xfId="27" builtinId="23" customBuiltin="1"/>
    <cellStyle name="どちらでもない" xfId="37" builtinId="28" customBuiltin="1"/>
    <cellStyle name="パーセント" xfId="40" builtinId="5"/>
    <cellStyle name="ハイパーリンク" xfId="34" builtinId="8"/>
    <cellStyle name="メモ" xfId="38" builtinId="10" customBuiltin="1"/>
    <cellStyle name="リンク セル" xfId="36" builtinId="24" customBuiltin="1"/>
    <cellStyle name="悪い" xfId="25" builtinId="27" customBuiltin="1"/>
    <cellStyle name="計算" xfId="26" builtinId="22" customBuiltin="1"/>
    <cellStyle name="警告文" xfId="43" builtinId="11" customBuiltin="1"/>
    <cellStyle name="見出し 1" xfId="30" builtinId="16" customBuiltin="1"/>
    <cellStyle name="見出し 2" xfId="31" builtinId="17" customBuiltin="1"/>
    <cellStyle name="見出し 3" xfId="32" builtinId="18" customBuiltin="1"/>
    <cellStyle name="見出し 4" xfId="33" builtinId="19" customBuiltin="1"/>
    <cellStyle name="集計" xfId="42" builtinId="25" customBuiltin="1"/>
    <cellStyle name="出力" xfId="39" builtinId="21" customBuiltin="1"/>
    <cellStyle name="説明文" xfId="28" builtinId="53" customBuiltin="1"/>
    <cellStyle name="入力" xfId="35" builtinId="20" customBuiltin="1"/>
    <cellStyle name="標準" xfId="0" builtinId="0"/>
    <cellStyle name="良い" xfId="29" builtinId="26"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60848</xdr:colOff>
      <xdr:row>5</xdr:row>
      <xdr:rowOff>116205</xdr:rowOff>
    </xdr:from>
    <xdr:to>
      <xdr:col>11</xdr:col>
      <xdr:colOff>136936</xdr:colOff>
      <xdr:row>14</xdr:row>
      <xdr:rowOff>228207</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121920</xdr:colOff>
          <xdr:row>2</xdr:row>
          <xdr:rowOff>121920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3"/>
  <sheetViews>
    <sheetView showGridLines="0" tabSelected="1" view="pageBreakPreview" zoomScale="70" zoomScaleNormal="70" zoomScaleSheetLayoutView="70" workbookViewId="0">
      <pane ySplit="7" topLeftCell="A8" activePane="bottomLeft" state="frozen"/>
      <selection pane="bottomLeft"/>
    </sheetView>
  </sheetViews>
  <sheetFormatPr defaultColWidth="9.109375" defaultRowHeight="14.4" x14ac:dyDescent="0.3"/>
  <cols>
    <col min="1" max="1" width="6.88671875" style="3" customWidth="1"/>
    <col min="2" max="2" width="35" style="3" customWidth="1"/>
    <col min="3" max="3" width="29.44140625" style="3" customWidth="1"/>
    <col min="4" max="4" width="1.21875" style="3"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311" width="2.44140625" style="3" customWidth="1"/>
    <col min="312" max="16384" width="9.109375" style="3"/>
  </cols>
  <sheetData>
    <row r="1" spans="1:311" ht="30" customHeight="1" x14ac:dyDescent="0.3">
      <c r="A1" s="1" t="s">
        <v>35</v>
      </c>
      <c r="B1" s="2"/>
      <c r="C1" s="2"/>
      <c r="D1" s="2"/>
      <c r="E1" s="2"/>
      <c r="F1" s="2"/>
      <c r="I1" s="4"/>
      <c r="K1" s="89" t="s">
        <v>16</v>
      </c>
      <c r="L1" s="89"/>
      <c r="M1" s="89"/>
      <c r="N1" s="89"/>
      <c r="O1" s="89"/>
      <c r="P1" s="89"/>
      <c r="Q1" s="89"/>
      <c r="R1" s="89"/>
      <c r="S1" s="89"/>
      <c r="T1" s="89"/>
      <c r="U1" s="89"/>
      <c r="V1" s="89"/>
      <c r="W1" s="89"/>
      <c r="X1" s="89"/>
      <c r="Y1" s="89"/>
      <c r="Z1" s="89"/>
      <c r="AA1" s="89"/>
      <c r="AB1" s="89"/>
      <c r="AC1" s="89"/>
      <c r="AD1" s="89"/>
      <c r="AE1" s="89"/>
    </row>
    <row r="2" spans="1:311" ht="18" customHeight="1" x14ac:dyDescent="0.3">
      <c r="A2" s="5" t="s">
        <v>36</v>
      </c>
      <c r="B2" s="6"/>
      <c r="C2" s="6"/>
      <c r="D2" s="7"/>
      <c r="E2" s="8"/>
      <c r="F2" s="8"/>
      <c r="H2" s="9"/>
    </row>
    <row r="3" spans="1:311" ht="15" x14ac:dyDescent="0.3">
      <c r="A3" s="5"/>
      <c r="H3" s="9"/>
      <c r="K3" s="10"/>
      <c r="L3" s="10"/>
      <c r="M3" s="10"/>
      <c r="N3" s="10"/>
      <c r="O3" s="10"/>
      <c r="P3" s="10"/>
      <c r="Q3" s="10"/>
      <c r="R3" s="10"/>
      <c r="S3" s="10"/>
      <c r="T3" s="10"/>
      <c r="U3" s="10"/>
      <c r="V3" s="10"/>
      <c r="W3" s="10"/>
      <c r="X3" s="10"/>
      <c r="Y3" s="10"/>
      <c r="Z3" s="10"/>
      <c r="AA3" s="10"/>
    </row>
    <row r="4" spans="1:311" ht="17.25" customHeight="1" x14ac:dyDescent="0.3">
      <c r="B4" s="4" t="s">
        <v>13</v>
      </c>
      <c r="C4" s="90">
        <v>45551</v>
      </c>
      <c r="D4" s="90"/>
      <c r="E4" s="90"/>
      <c r="G4" s="4" t="s">
        <v>12</v>
      </c>
      <c r="H4" s="11">
        <v>1</v>
      </c>
      <c r="K4" s="83" t="str">
        <f>"Week "&amp;(K6-($C$4-WEEKDAY($C$4,1)+2))/7+1</f>
        <v>Week 1</v>
      </c>
      <c r="L4" s="84"/>
      <c r="M4" s="84"/>
      <c r="N4" s="84"/>
      <c r="O4" s="84"/>
      <c r="P4" s="84"/>
      <c r="Q4" s="85"/>
      <c r="R4" s="83" t="str">
        <f>"Week "&amp;(R6-($C$4-WEEKDAY($C$4,1)+2))/7+1</f>
        <v>Week 2</v>
      </c>
      <c r="S4" s="84"/>
      <c r="T4" s="84"/>
      <c r="U4" s="84"/>
      <c r="V4" s="84"/>
      <c r="W4" s="84"/>
      <c r="X4" s="85"/>
      <c r="Y4" s="83" t="str">
        <f>"Week "&amp;(Y6-($C$4-WEEKDAY($C$4,1)+2))/7+1</f>
        <v>Week 3</v>
      </c>
      <c r="Z4" s="84"/>
      <c r="AA4" s="84"/>
      <c r="AB4" s="84"/>
      <c r="AC4" s="84"/>
      <c r="AD4" s="84"/>
      <c r="AE4" s="85"/>
      <c r="AF4" s="83" t="str">
        <f>"Week "&amp;(AF6-($C$4-WEEKDAY($C$4,1)+2))/7+1</f>
        <v>Week 4</v>
      </c>
      <c r="AG4" s="84"/>
      <c r="AH4" s="84"/>
      <c r="AI4" s="84"/>
      <c r="AJ4" s="84"/>
      <c r="AK4" s="84"/>
      <c r="AL4" s="85"/>
      <c r="AM4" s="83" t="str">
        <f>"Week "&amp;(AM6-($C$4-WEEKDAY($C$4,1)+2))/7+1</f>
        <v>Week 5</v>
      </c>
      <c r="AN4" s="84"/>
      <c r="AO4" s="84"/>
      <c r="AP4" s="84"/>
      <c r="AQ4" s="84"/>
      <c r="AR4" s="84"/>
      <c r="AS4" s="85"/>
      <c r="AT4" s="83" t="str">
        <f>"Week "&amp;(AT6-($C$4-WEEKDAY($C$4,1)+2))/7+1</f>
        <v>Week 6</v>
      </c>
      <c r="AU4" s="84"/>
      <c r="AV4" s="84"/>
      <c r="AW4" s="84"/>
      <c r="AX4" s="84"/>
      <c r="AY4" s="84"/>
      <c r="AZ4" s="85"/>
      <c r="BA4" s="83" t="str">
        <f>"Week "&amp;(BA6-($C$4-WEEKDAY($C$4,1)+2))/7+1</f>
        <v>Week 7</v>
      </c>
      <c r="BB4" s="84"/>
      <c r="BC4" s="84"/>
      <c r="BD4" s="84"/>
      <c r="BE4" s="84"/>
      <c r="BF4" s="84"/>
      <c r="BG4" s="85"/>
      <c r="BH4" s="83" t="str">
        <f>"Week "&amp;(BH6-($C$4-WEEKDAY($C$4,1)+2))/7+1</f>
        <v>Week 8</v>
      </c>
      <c r="BI4" s="84"/>
      <c r="BJ4" s="84"/>
      <c r="BK4" s="84"/>
      <c r="BL4" s="84"/>
      <c r="BM4" s="84"/>
      <c r="BN4" s="85"/>
      <c r="BO4" s="83" t="str">
        <f>"Week "&amp;(BO6-($C$4-WEEKDAY($C$4,1)+2))/7+1</f>
        <v>Week 9</v>
      </c>
      <c r="BP4" s="84"/>
      <c r="BQ4" s="84"/>
      <c r="BR4" s="84"/>
      <c r="BS4" s="84"/>
      <c r="BT4" s="84"/>
      <c r="BU4" s="85"/>
      <c r="BV4" s="83" t="str">
        <f>"Week "&amp;(BV6-($C$4-WEEKDAY($C$4,1)+2))/7+1</f>
        <v>Week 10</v>
      </c>
      <c r="BW4" s="84"/>
      <c r="BX4" s="84"/>
      <c r="BY4" s="84"/>
      <c r="BZ4" s="84"/>
      <c r="CA4" s="84"/>
      <c r="CB4" s="85"/>
      <c r="CC4" s="83" t="str">
        <f>"Week "&amp;(CC6-($C$4-WEEKDAY($C$4,1)+2))/7+1</f>
        <v>Week 11</v>
      </c>
      <c r="CD4" s="84"/>
      <c r="CE4" s="84"/>
      <c r="CF4" s="84"/>
      <c r="CG4" s="84"/>
      <c r="CH4" s="84"/>
      <c r="CI4" s="85"/>
      <c r="CJ4" s="83" t="str">
        <f>"Week "&amp;(CJ6-($C$4-WEEKDAY($C$4,1)+2))/7+1</f>
        <v>Week 12</v>
      </c>
      <c r="CK4" s="84"/>
      <c r="CL4" s="84"/>
      <c r="CM4" s="84"/>
      <c r="CN4" s="84"/>
      <c r="CO4" s="84"/>
      <c r="CP4" s="85"/>
      <c r="CQ4" s="83" t="str">
        <f>"Week "&amp;(CQ6-($C$4-WEEKDAY($C$4,1)+2))/7+1</f>
        <v>Week 13</v>
      </c>
      <c r="CR4" s="84"/>
      <c r="CS4" s="84"/>
      <c r="CT4" s="84"/>
      <c r="CU4" s="84"/>
      <c r="CV4" s="84"/>
      <c r="CW4" s="85"/>
      <c r="CX4" s="83" t="str">
        <f>"Week "&amp;(CX6-($C$4-WEEKDAY($C$4,1)+2))/7+1</f>
        <v>Week 14</v>
      </c>
      <c r="CY4" s="84"/>
      <c r="CZ4" s="84"/>
      <c r="DA4" s="84"/>
      <c r="DB4" s="84"/>
      <c r="DC4" s="84"/>
      <c r="DD4" s="85"/>
      <c r="DE4" s="83" t="str">
        <f>"Week "&amp;(DE6-($C$4-WEEKDAY($C$4,1)+2))/7+1</f>
        <v>Week 15</v>
      </c>
      <c r="DF4" s="84"/>
      <c r="DG4" s="84"/>
      <c r="DH4" s="84"/>
      <c r="DI4" s="84"/>
      <c r="DJ4" s="84"/>
      <c r="DK4" s="85"/>
      <c r="DL4" s="83" t="str">
        <f>"Week "&amp;(DL6-($C$4-WEEKDAY($C$4,1)+2))/7+1</f>
        <v>Week 16</v>
      </c>
      <c r="DM4" s="84"/>
      <c r="DN4" s="84"/>
      <c r="DO4" s="84"/>
      <c r="DP4" s="84"/>
      <c r="DQ4" s="84"/>
      <c r="DR4" s="85"/>
      <c r="DS4" s="83" t="str">
        <f>"Week "&amp;(DS6-($C$4-WEEKDAY($C$4,1)+2))/7+1</f>
        <v>Week 17</v>
      </c>
      <c r="DT4" s="84"/>
      <c r="DU4" s="84"/>
      <c r="DV4" s="84"/>
      <c r="DW4" s="84"/>
      <c r="DX4" s="84"/>
      <c r="DY4" s="85"/>
      <c r="DZ4" s="83" t="str">
        <f>"Week "&amp;(DZ6-($C$4-WEEKDAY($C$4,1)+2))/7+1</f>
        <v>Week 18</v>
      </c>
      <c r="EA4" s="84"/>
      <c r="EB4" s="84"/>
      <c r="EC4" s="84"/>
      <c r="ED4" s="84"/>
      <c r="EE4" s="84"/>
      <c r="EF4" s="85"/>
      <c r="EG4" s="83" t="str">
        <f>"Week "&amp;(EG6-($C$4-WEEKDAY($C$4,1)+2))/7+1</f>
        <v>Week 19</v>
      </c>
      <c r="EH4" s="84"/>
      <c r="EI4" s="84"/>
      <c r="EJ4" s="84"/>
      <c r="EK4" s="84"/>
      <c r="EL4" s="84"/>
      <c r="EM4" s="85"/>
      <c r="EN4" s="83" t="str">
        <f>"Week "&amp;(EN6-($C$4-WEEKDAY($C$4,1)+2))/7+1</f>
        <v>Week 20</v>
      </c>
      <c r="EO4" s="84"/>
      <c r="EP4" s="84"/>
      <c r="EQ4" s="84"/>
      <c r="ER4" s="84"/>
      <c r="ES4" s="84"/>
      <c r="ET4" s="85"/>
      <c r="EU4" s="83" t="str">
        <f>"Week "&amp;(EU6-($C$4-WEEKDAY($C$4,1)+2))/7+1</f>
        <v>Week 21</v>
      </c>
      <c r="EV4" s="84"/>
      <c r="EW4" s="84"/>
      <c r="EX4" s="84"/>
      <c r="EY4" s="84"/>
      <c r="EZ4" s="84"/>
      <c r="FA4" s="85"/>
      <c r="FB4" s="83" t="str">
        <f>"Week "&amp;(FB6-($C$4-WEEKDAY($C$4,1)+2))/7+1</f>
        <v>Week 22</v>
      </c>
      <c r="FC4" s="84"/>
      <c r="FD4" s="84"/>
      <c r="FE4" s="84"/>
      <c r="FF4" s="84"/>
      <c r="FG4" s="84"/>
      <c r="FH4" s="85"/>
      <c r="FI4" s="83" t="str">
        <f>"Week "&amp;(FI6-($C$4-WEEKDAY($C$4,1)+2))/7+1</f>
        <v>Week 23</v>
      </c>
      <c r="FJ4" s="84"/>
      <c r="FK4" s="84"/>
      <c r="FL4" s="84"/>
      <c r="FM4" s="84"/>
      <c r="FN4" s="84"/>
      <c r="FO4" s="85"/>
      <c r="FP4" s="83" t="str">
        <f>"Week "&amp;(FP6-($C$4-WEEKDAY($C$4,1)+2))/7+1</f>
        <v>Week 24</v>
      </c>
      <c r="FQ4" s="84"/>
      <c r="FR4" s="84"/>
      <c r="FS4" s="84"/>
      <c r="FT4" s="84"/>
      <c r="FU4" s="84"/>
      <c r="FV4" s="85"/>
      <c r="FW4" s="83" t="str">
        <f>"Week "&amp;(FW6-($C$4-WEEKDAY($C$4,1)+2))/7+1</f>
        <v>Week 25</v>
      </c>
      <c r="FX4" s="84"/>
      <c r="FY4" s="84"/>
      <c r="FZ4" s="84"/>
      <c r="GA4" s="84"/>
      <c r="GB4" s="84"/>
      <c r="GC4" s="85"/>
      <c r="GD4" s="83" t="str">
        <f>"Week "&amp;(GD6-($C$4-WEEKDAY($C$4,1)+2))/7+1</f>
        <v>Week 26</v>
      </c>
      <c r="GE4" s="84"/>
      <c r="GF4" s="84"/>
      <c r="GG4" s="84"/>
      <c r="GH4" s="84"/>
      <c r="GI4" s="84"/>
      <c r="GJ4" s="85"/>
      <c r="GK4" s="83" t="str">
        <f>"Week "&amp;(GK6-($C$4-WEEKDAY($C$4,1)+2))/7+1</f>
        <v>Week 27</v>
      </c>
      <c r="GL4" s="84"/>
      <c r="GM4" s="84"/>
      <c r="GN4" s="84"/>
      <c r="GO4" s="84"/>
      <c r="GP4" s="84"/>
      <c r="GQ4" s="85"/>
      <c r="GR4" s="83" t="str">
        <f>"Week "&amp;(GR6-($C$4-WEEKDAY($C$4,1)+2))/7+1</f>
        <v>Week 28</v>
      </c>
      <c r="GS4" s="84"/>
      <c r="GT4" s="84"/>
      <c r="GU4" s="84"/>
      <c r="GV4" s="84"/>
      <c r="GW4" s="84"/>
      <c r="GX4" s="85"/>
      <c r="GY4" s="83" t="str">
        <f>"Week "&amp;(GY6-($C$4-WEEKDAY($C$4,1)+2))/7+1</f>
        <v>Week 29</v>
      </c>
      <c r="GZ4" s="84"/>
      <c r="HA4" s="84"/>
      <c r="HB4" s="84"/>
      <c r="HC4" s="84"/>
      <c r="HD4" s="84"/>
      <c r="HE4" s="85"/>
      <c r="HF4" s="83" t="str">
        <f>"Week "&amp;(HF6-($C$4-WEEKDAY($C$4,1)+2))/7+1</f>
        <v>Week 30</v>
      </c>
      <c r="HG4" s="84"/>
      <c r="HH4" s="84"/>
      <c r="HI4" s="84"/>
      <c r="HJ4" s="84"/>
      <c r="HK4" s="84"/>
      <c r="HL4" s="85"/>
      <c r="HM4" s="83" t="str">
        <f>"Week "&amp;(HM6-($C$4-WEEKDAY($C$4,1)+2))/7+1</f>
        <v>Week 31</v>
      </c>
      <c r="HN4" s="84"/>
      <c r="HO4" s="84"/>
      <c r="HP4" s="84"/>
      <c r="HQ4" s="84"/>
      <c r="HR4" s="84"/>
      <c r="HS4" s="85"/>
      <c r="HT4" s="83" t="str">
        <f>"Week "&amp;(HT6-($C$4-WEEKDAY($C$4,1)+2))/7+1</f>
        <v>Week 32</v>
      </c>
      <c r="HU4" s="84"/>
      <c r="HV4" s="84"/>
      <c r="HW4" s="84"/>
      <c r="HX4" s="84"/>
      <c r="HY4" s="84"/>
      <c r="HZ4" s="85"/>
      <c r="IA4" s="83" t="str">
        <f>"Week "&amp;(IA6-($C$4-WEEKDAY($C$4,1)+2))/7+1</f>
        <v>Week 33</v>
      </c>
      <c r="IB4" s="84"/>
      <c r="IC4" s="84"/>
      <c r="ID4" s="84"/>
      <c r="IE4" s="84"/>
      <c r="IF4" s="84"/>
      <c r="IG4" s="85"/>
      <c r="IH4" s="83" t="str">
        <f>"Week "&amp;(IH6-($C$4-WEEKDAY($C$4,1)+2))/7+1</f>
        <v>Week 34</v>
      </c>
      <c r="II4" s="84"/>
      <c r="IJ4" s="84"/>
      <c r="IK4" s="84"/>
      <c r="IL4" s="84"/>
      <c r="IM4" s="84"/>
      <c r="IN4" s="85"/>
      <c r="IO4" s="83" t="str">
        <f>"Week "&amp;(IO6-($C$4-WEEKDAY($C$4,1)+2))/7+1</f>
        <v>Week 35</v>
      </c>
      <c r="IP4" s="84"/>
      <c r="IQ4" s="84"/>
      <c r="IR4" s="84"/>
      <c r="IS4" s="84"/>
      <c r="IT4" s="84"/>
      <c r="IU4" s="85"/>
      <c r="IV4" s="83" t="str">
        <f>"Week "&amp;(IV6-($C$4-WEEKDAY($C$4,1)+2))/7+1</f>
        <v>Week 36</v>
      </c>
      <c r="IW4" s="84"/>
      <c r="IX4" s="84"/>
      <c r="IY4" s="84"/>
      <c r="IZ4" s="84"/>
      <c r="JA4" s="84"/>
      <c r="JB4" s="85"/>
      <c r="JC4" s="83" t="str">
        <f>"Week "&amp;(JC6-($C$4-WEEKDAY($C$4,1)+2))/7+1</f>
        <v>Week 37</v>
      </c>
      <c r="JD4" s="84"/>
      <c r="JE4" s="84"/>
      <c r="JF4" s="84"/>
      <c r="JG4" s="84"/>
      <c r="JH4" s="84"/>
      <c r="JI4" s="85"/>
      <c r="JJ4" s="83" t="str">
        <f>"Week "&amp;(JJ6-($C$4-WEEKDAY($C$4,1)+2))/7+1</f>
        <v>Week 38</v>
      </c>
      <c r="JK4" s="84"/>
      <c r="JL4" s="84"/>
      <c r="JM4" s="84"/>
      <c r="JN4" s="84"/>
      <c r="JO4" s="84"/>
      <c r="JP4" s="85"/>
      <c r="JQ4" s="83" t="str">
        <f>"Week "&amp;(JQ6-($C$4-WEEKDAY($C$4,1)+2))/7+1</f>
        <v>Week 39</v>
      </c>
      <c r="JR4" s="84"/>
      <c r="JS4" s="84"/>
      <c r="JT4" s="84"/>
      <c r="JU4" s="84"/>
      <c r="JV4" s="84"/>
      <c r="JW4" s="85"/>
      <c r="JX4" s="83" t="str">
        <f>"Week "&amp;(JX6-($C$4-WEEKDAY($C$4,1)+2))/7+1</f>
        <v>Week 40</v>
      </c>
      <c r="JY4" s="84"/>
      <c r="JZ4" s="84"/>
      <c r="KA4" s="84"/>
      <c r="KB4" s="84"/>
      <c r="KC4" s="84"/>
      <c r="KD4" s="85"/>
      <c r="KE4" s="83" t="str">
        <f>"Week "&amp;(KE6-($C$4-WEEKDAY($C$4,1)+2))/7+1</f>
        <v>Week 41</v>
      </c>
      <c r="KF4" s="84"/>
      <c r="KG4" s="84"/>
      <c r="KH4" s="84"/>
      <c r="KI4" s="84"/>
      <c r="KJ4" s="84"/>
      <c r="KK4" s="85"/>
      <c r="KL4" s="83" t="str">
        <f>"Week "&amp;(KL6-($C$4-WEEKDAY($C$4,1)+2))/7+1</f>
        <v>Week 42</v>
      </c>
      <c r="KM4" s="84"/>
      <c r="KN4" s="84"/>
      <c r="KO4" s="84"/>
      <c r="KP4" s="84"/>
      <c r="KQ4" s="84"/>
      <c r="KR4" s="85"/>
      <c r="KS4" s="83" t="str">
        <f>"Week "&amp;(KS6-($C$4-WEEKDAY($C$4,1)+2))/7+1</f>
        <v>Week 43</v>
      </c>
      <c r="KT4" s="84"/>
      <c r="KU4" s="84"/>
      <c r="KV4" s="84"/>
      <c r="KW4" s="84"/>
      <c r="KX4" s="84"/>
      <c r="KY4" s="85"/>
    </row>
    <row r="5" spans="1:311" ht="17.25" customHeight="1" x14ac:dyDescent="0.3">
      <c r="B5" s="4" t="s">
        <v>14</v>
      </c>
      <c r="C5" s="90">
        <v>45687</v>
      </c>
      <c r="D5" s="90"/>
      <c r="E5" s="90"/>
      <c r="K5" s="86">
        <f>K6</f>
        <v>45551</v>
      </c>
      <c r="L5" s="87"/>
      <c r="M5" s="87"/>
      <c r="N5" s="87"/>
      <c r="O5" s="87"/>
      <c r="P5" s="87"/>
      <c r="Q5" s="88"/>
      <c r="R5" s="86">
        <f>R6</f>
        <v>45558</v>
      </c>
      <c r="S5" s="87"/>
      <c r="T5" s="87"/>
      <c r="U5" s="87"/>
      <c r="V5" s="87"/>
      <c r="W5" s="87"/>
      <c r="X5" s="88"/>
      <c r="Y5" s="86">
        <f>Y6</f>
        <v>45565</v>
      </c>
      <c r="Z5" s="87"/>
      <c r="AA5" s="87"/>
      <c r="AB5" s="87"/>
      <c r="AC5" s="87"/>
      <c r="AD5" s="87"/>
      <c r="AE5" s="88"/>
      <c r="AF5" s="86">
        <f>AF6</f>
        <v>45572</v>
      </c>
      <c r="AG5" s="87"/>
      <c r="AH5" s="87"/>
      <c r="AI5" s="87"/>
      <c r="AJ5" s="87"/>
      <c r="AK5" s="87"/>
      <c r="AL5" s="88"/>
      <c r="AM5" s="86">
        <f>AM6</f>
        <v>45579</v>
      </c>
      <c r="AN5" s="87"/>
      <c r="AO5" s="87"/>
      <c r="AP5" s="87"/>
      <c r="AQ5" s="87"/>
      <c r="AR5" s="87"/>
      <c r="AS5" s="88"/>
      <c r="AT5" s="86">
        <f>AT6</f>
        <v>45586</v>
      </c>
      <c r="AU5" s="87"/>
      <c r="AV5" s="87"/>
      <c r="AW5" s="87"/>
      <c r="AX5" s="87"/>
      <c r="AY5" s="87"/>
      <c r="AZ5" s="88"/>
      <c r="BA5" s="86">
        <f>BA6</f>
        <v>45593</v>
      </c>
      <c r="BB5" s="87"/>
      <c r="BC5" s="87"/>
      <c r="BD5" s="87"/>
      <c r="BE5" s="87"/>
      <c r="BF5" s="87"/>
      <c r="BG5" s="88"/>
      <c r="BH5" s="86">
        <f>BH6</f>
        <v>45600</v>
      </c>
      <c r="BI5" s="87"/>
      <c r="BJ5" s="87"/>
      <c r="BK5" s="87"/>
      <c r="BL5" s="87"/>
      <c r="BM5" s="87"/>
      <c r="BN5" s="88"/>
      <c r="BO5" s="86">
        <f>BO6</f>
        <v>45607</v>
      </c>
      <c r="BP5" s="87"/>
      <c r="BQ5" s="87"/>
      <c r="BR5" s="87"/>
      <c r="BS5" s="87"/>
      <c r="BT5" s="87"/>
      <c r="BU5" s="88"/>
      <c r="BV5" s="86">
        <f>BV6</f>
        <v>45614</v>
      </c>
      <c r="BW5" s="87"/>
      <c r="BX5" s="87"/>
      <c r="BY5" s="87"/>
      <c r="BZ5" s="87"/>
      <c r="CA5" s="87"/>
      <c r="CB5" s="88"/>
      <c r="CC5" s="86">
        <f>CC6</f>
        <v>45621</v>
      </c>
      <c r="CD5" s="87"/>
      <c r="CE5" s="87"/>
      <c r="CF5" s="87"/>
      <c r="CG5" s="87"/>
      <c r="CH5" s="87"/>
      <c r="CI5" s="88"/>
      <c r="CJ5" s="86">
        <f>CJ6</f>
        <v>45628</v>
      </c>
      <c r="CK5" s="87"/>
      <c r="CL5" s="87"/>
      <c r="CM5" s="87"/>
      <c r="CN5" s="87"/>
      <c r="CO5" s="87"/>
      <c r="CP5" s="88"/>
      <c r="CQ5" s="86">
        <f>CQ6</f>
        <v>45635</v>
      </c>
      <c r="CR5" s="87"/>
      <c r="CS5" s="87"/>
      <c r="CT5" s="87"/>
      <c r="CU5" s="87"/>
      <c r="CV5" s="87"/>
      <c r="CW5" s="88"/>
      <c r="CX5" s="86">
        <f>CX6</f>
        <v>45642</v>
      </c>
      <c r="CY5" s="87"/>
      <c r="CZ5" s="87"/>
      <c r="DA5" s="87"/>
      <c r="DB5" s="87"/>
      <c r="DC5" s="87"/>
      <c r="DD5" s="88"/>
      <c r="DE5" s="86">
        <f>DE6</f>
        <v>45649</v>
      </c>
      <c r="DF5" s="87"/>
      <c r="DG5" s="87"/>
      <c r="DH5" s="87"/>
      <c r="DI5" s="87"/>
      <c r="DJ5" s="87"/>
      <c r="DK5" s="88"/>
      <c r="DL5" s="86">
        <f>DL6</f>
        <v>45656</v>
      </c>
      <c r="DM5" s="87"/>
      <c r="DN5" s="87"/>
      <c r="DO5" s="87"/>
      <c r="DP5" s="87"/>
      <c r="DQ5" s="87"/>
      <c r="DR5" s="88"/>
      <c r="DS5" s="86">
        <f>DS6</f>
        <v>45663</v>
      </c>
      <c r="DT5" s="87"/>
      <c r="DU5" s="87"/>
      <c r="DV5" s="87"/>
      <c r="DW5" s="87"/>
      <c r="DX5" s="87"/>
      <c r="DY5" s="88"/>
      <c r="DZ5" s="86">
        <f>DZ6</f>
        <v>45670</v>
      </c>
      <c r="EA5" s="87"/>
      <c r="EB5" s="87"/>
      <c r="EC5" s="87"/>
      <c r="ED5" s="87"/>
      <c r="EE5" s="87"/>
      <c r="EF5" s="88"/>
      <c r="EG5" s="86">
        <f>EG6</f>
        <v>45677</v>
      </c>
      <c r="EH5" s="87"/>
      <c r="EI5" s="87"/>
      <c r="EJ5" s="87"/>
      <c r="EK5" s="87"/>
      <c r="EL5" s="87"/>
      <c r="EM5" s="88"/>
      <c r="EN5" s="86">
        <f>EN6</f>
        <v>45684</v>
      </c>
      <c r="EO5" s="87"/>
      <c r="EP5" s="87"/>
      <c r="EQ5" s="87"/>
      <c r="ER5" s="87"/>
      <c r="ES5" s="87"/>
      <c r="ET5" s="88"/>
      <c r="EU5" s="86">
        <f>EU6</f>
        <v>45691</v>
      </c>
      <c r="EV5" s="87"/>
      <c r="EW5" s="87"/>
      <c r="EX5" s="87"/>
      <c r="EY5" s="87"/>
      <c r="EZ5" s="87"/>
      <c r="FA5" s="88"/>
      <c r="FB5" s="86">
        <f>FB6</f>
        <v>45698</v>
      </c>
      <c r="FC5" s="87"/>
      <c r="FD5" s="87"/>
      <c r="FE5" s="87"/>
      <c r="FF5" s="87"/>
      <c r="FG5" s="87"/>
      <c r="FH5" s="88"/>
      <c r="FI5" s="86">
        <f>FI6</f>
        <v>45705</v>
      </c>
      <c r="FJ5" s="87"/>
      <c r="FK5" s="87"/>
      <c r="FL5" s="87"/>
      <c r="FM5" s="87"/>
      <c r="FN5" s="87"/>
      <c r="FO5" s="88"/>
      <c r="FP5" s="86">
        <f>FP6</f>
        <v>45712</v>
      </c>
      <c r="FQ5" s="87"/>
      <c r="FR5" s="87"/>
      <c r="FS5" s="87"/>
      <c r="FT5" s="87"/>
      <c r="FU5" s="87"/>
      <c r="FV5" s="88"/>
      <c r="FW5" s="86">
        <f>FW6</f>
        <v>45719</v>
      </c>
      <c r="FX5" s="87"/>
      <c r="FY5" s="87"/>
      <c r="FZ5" s="87"/>
      <c r="GA5" s="87"/>
      <c r="GB5" s="87"/>
      <c r="GC5" s="88"/>
      <c r="GD5" s="86">
        <f>GD6</f>
        <v>45726</v>
      </c>
      <c r="GE5" s="87"/>
      <c r="GF5" s="87"/>
      <c r="GG5" s="87"/>
      <c r="GH5" s="87"/>
      <c r="GI5" s="87"/>
      <c r="GJ5" s="88"/>
      <c r="GK5" s="86">
        <f>GK6</f>
        <v>45733</v>
      </c>
      <c r="GL5" s="87"/>
      <c r="GM5" s="87"/>
      <c r="GN5" s="87"/>
      <c r="GO5" s="87"/>
      <c r="GP5" s="87"/>
      <c r="GQ5" s="88"/>
      <c r="GR5" s="86">
        <f>GR6</f>
        <v>45740</v>
      </c>
      <c r="GS5" s="87"/>
      <c r="GT5" s="87"/>
      <c r="GU5" s="87"/>
      <c r="GV5" s="87"/>
      <c r="GW5" s="87"/>
      <c r="GX5" s="88"/>
      <c r="GY5" s="86">
        <f>GY6</f>
        <v>45747</v>
      </c>
      <c r="GZ5" s="87"/>
      <c r="HA5" s="87"/>
      <c r="HB5" s="87"/>
      <c r="HC5" s="87"/>
      <c r="HD5" s="87"/>
      <c r="HE5" s="88"/>
      <c r="HF5" s="86">
        <f>HF6</f>
        <v>45754</v>
      </c>
      <c r="HG5" s="87"/>
      <c r="HH5" s="87"/>
      <c r="HI5" s="87"/>
      <c r="HJ5" s="87"/>
      <c r="HK5" s="87"/>
      <c r="HL5" s="88"/>
      <c r="HM5" s="86">
        <f>HM6</f>
        <v>45761</v>
      </c>
      <c r="HN5" s="87"/>
      <c r="HO5" s="87"/>
      <c r="HP5" s="87"/>
      <c r="HQ5" s="87"/>
      <c r="HR5" s="87"/>
      <c r="HS5" s="88"/>
      <c r="HT5" s="86">
        <f>HT6</f>
        <v>45768</v>
      </c>
      <c r="HU5" s="87"/>
      <c r="HV5" s="87"/>
      <c r="HW5" s="87"/>
      <c r="HX5" s="87"/>
      <c r="HY5" s="87"/>
      <c r="HZ5" s="88"/>
      <c r="IA5" s="86">
        <f>IA6</f>
        <v>45775</v>
      </c>
      <c r="IB5" s="87"/>
      <c r="IC5" s="87"/>
      <c r="ID5" s="87"/>
      <c r="IE5" s="87"/>
      <c r="IF5" s="87"/>
      <c r="IG5" s="88"/>
      <c r="IH5" s="86">
        <f>IH6</f>
        <v>45782</v>
      </c>
      <c r="II5" s="87"/>
      <c r="IJ5" s="87"/>
      <c r="IK5" s="87"/>
      <c r="IL5" s="87"/>
      <c r="IM5" s="87"/>
      <c r="IN5" s="88"/>
      <c r="IO5" s="86">
        <f>IO6</f>
        <v>45789</v>
      </c>
      <c r="IP5" s="87"/>
      <c r="IQ5" s="87"/>
      <c r="IR5" s="87"/>
      <c r="IS5" s="87"/>
      <c r="IT5" s="87"/>
      <c r="IU5" s="88"/>
      <c r="IV5" s="86">
        <f>IV6</f>
        <v>45796</v>
      </c>
      <c r="IW5" s="87"/>
      <c r="IX5" s="87"/>
      <c r="IY5" s="87"/>
      <c r="IZ5" s="87"/>
      <c r="JA5" s="87"/>
      <c r="JB5" s="88"/>
      <c r="JC5" s="86">
        <f>JC6</f>
        <v>45803</v>
      </c>
      <c r="JD5" s="87"/>
      <c r="JE5" s="87"/>
      <c r="JF5" s="87"/>
      <c r="JG5" s="87"/>
      <c r="JH5" s="87"/>
      <c r="JI5" s="88"/>
      <c r="JJ5" s="86">
        <f>JJ6</f>
        <v>45810</v>
      </c>
      <c r="JK5" s="87"/>
      <c r="JL5" s="87"/>
      <c r="JM5" s="87"/>
      <c r="JN5" s="87"/>
      <c r="JO5" s="87"/>
      <c r="JP5" s="88"/>
      <c r="JQ5" s="86">
        <f>JQ6</f>
        <v>45817</v>
      </c>
      <c r="JR5" s="87"/>
      <c r="JS5" s="87"/>
      <c r="JT5" s="87"/>
      <c r="JU5" s="87"/>
      <c r="JV5" s="87"/>
      <c r="JW5" s="88"/>
      <c r="JX5" s="86">
        <f>JX6</f>
        <v>45824</v>
      </c>
      <c r="JY5" s="87"/>
      <c r="JZ5" s="87"/>
      <c r="KA5" s="87"/>
      <c r="KB5" s="87"/>
      <c r="KC5" s="87"/>
      <c r="KD5" s="88"/>
      <c r="KE5" s="86">
        <f>KE6</f>
        <v>45831</v>
      </c>
      <c r="KF5" s="87"/>
      <c r="KG5" s="87"/>
      <c r="KH5" s="87"/>
      <c r="KI5" s="87"/>
      <c r="KJ5" s="87"/>
      <c r="KK5" s="88"/>
      <c r="KL5" s="86">
        <f>KL6</f>
        <v>45838</v>
      </c>
      <c r="KM5" s="87"/>
      <c r="KN5" s="87"/>
      <c r="KO5" s="87"/>
      <c r="KP5" s="87"/>
      <c r="KQ5" s="87"/>
      <c r="KR5" s="88"/>
      <c r="KS5" s="86">
        <f>KS6</f>
        <v>45845</v>
      </c>
      <c r="KT5" s="87"/>
      <c r="KU5" s="87"/>
      <c r="KV5" s="87"/>
      <c r="KW5" s="87"/>
      <c r="KX5" s="87"/>
      <c r="KY5" s="88"/>
    </row>
    <row r="6" spans="1:311" x14ac:dyDescent="0.3">
      <c r="K6" s="12">
        <f>C4-WEEKDAY(C4,1)+2+7*(H4-1)</f>
        <v>45551</v>
      </c>
      <c r="L6" s="13">
        <f t="shared" ref="L6:AL6" si="0">K6+1</f>
        <v>45552</v>
      </c>
      <c r="M6" s="13">
        <f t="shared" si="0"/>
        <v>45553</v>
      </c>
      <c r="N6" s="13">
        <f t="shared" si="0"/>
        <v>45554</v>
      </c>
      <c r="O6" s="13">
        <f t="shared" si="0"/>
        <v>45555</v>
      </c>
      <c r="P6" s="13">
        <f t="shared" si="0"/>
        <v>45556</v>
      </c>
      <c r="Q6" s="14">
        <f t="shared" si="0"/>
        <v>45557</v>
      </c>
      <c r="R6" s="12">
        <f t="shared" si="0"/>
        <v>45558</v>
      </c>
      <c r="S6" s="13">
        <f t="shared" si="0"/>
        <v>45559</v>
      </c>
      <c r="T6" s="13">
        <f t="shared" si="0"/>
        <v>45560</v>
      </c>
      <c r="U6" s="13">
        <f t="shared" si="0"/>
        <v>45561</v>
      </c>
      <c r="V6" s="13">
        <f t="shared" si="0"/>
        <v>45562</v>
      </c>
      <c r="W6" s="13">
        <f t="shared" si="0"/>
        <v>45563</v>
      </c>
      <c r="X6" s="14">
        <f t="shared" si="0"/>
        <v>45564</v>
      </c>
      <c r="Y6" s="12">
        <f t="shared" si="0"/>
        <v>45565</v>
      </c>
      <c r="Z6" s="13">
        <f t="shared" si="0"/>
        <v>45566</v>
      </c>
      <c r="AA6" s="13">
        <f t="shared" si="0"/>
        <v>45567</v>
      </c>
      <c r="AB6" s="13">
        <f t="shared" si="0"/>
        <v>45568</v>
      </c>
      <c r="AC6" s="13">
        <f t="shared" si="0"/>
        <v>45569</v>
      </c>
      <c r="AD6" s="13">
        <f t="shared" si="0"/>
        <v>45570</v>
      </c>
      <c r="AE6" s="14">
        <f t="shared" si="0"/>
        <v>45571</v>
      </c>
      <c r="AF6" s="12">
        <f t="shared" si="0"/>
        <v>45572</v>
      </c>
      <c r="AG6" s="13">
        <f t="shared" si="0"/>
        <v>45573</v>
      </c>
      <c r="AH6" s="13">
        <f t="shared" si="0"/>
        <v>45574</v>
      </c>
      <c r="AI6" s="13">
        <f t="shared" si="0"/>
        <v>45575</v>
      </c>
      <c r="AJ6" s="13">
        <f t="shared" si="0"/>
        <v>45576</v>
      </c>
      <c r="AK6" s="13">
        <f t="shared" si="0"/>
        <v>45577</v>
      </c>
      <c r="AL6" s="14">
        <f t="shared" si="0"/>
        <v>45578</v>
      </c>
      <c r="AM6" s="12">
        <f t="shared" ref="AM6:CX6" si="1">AL6+1</f>
        <v>45579</v>
      </c>
      <c r="AN6" s="13">
        <f t="shared" si="1"/>
        <v>45580</v>
      </c>
      <c r="AO6" s="13">
        <f t="shared" si="1"/>
        <v>45581</v>
      </c>
      <c r="AP6" s="13">
        <f t="shared" si="1"/>
        <v>45582</v>
      </c>
      <c r="AQ6" s="13">
        <f t="shared" si="1"/>
        <v>45583</v>
      </c>
      <c r="AR6" s="13">
        <f t="shared" si="1"/>
        <v>45584</v>
      </c>
      <c r="AS6" s="14">
        <f t="shared" si="1"/>
        <v>45585</v>
      </c>
      <c r="AT6" s="12">
        <f t="shared" si="1"/>
        <v>45586</v>
      </c>
      <c r="AU6" s="13">
        <f t="shared" si="1"/>
        <v>45587</v>
      </c>
      <c r="AV6" s="13">
        <f t="shared" si="1"/>
        <v>45588</v>
      </c>
      <c r="AW6" s="13">
        <f t="shared" si="1"/>
        <v>45589</v>
      </c>
      <c r="AX6" s="13">
        <f t="shared" si="1"/>
        <v>45590</v>
      </c>
      <c r="AY6" s="13">
        <f t="shared" si="1"/>
        <v>45591</v>
      </c>
      <c r="AZ6" s="14">
        <f t="shared" si="1"/>
        <v>45592</v>
      </c>
      <c r="BA6" s="12">
        <f t="shared" si="1"/>
        <v>45593</v>
      </c>
      <c r="BB6" s="13">
        <f t="shared" si="1"/>
        <v>45594</v>
      </c>
      <c r="BC6" s="13">
        <f t="shared" si="1"/>
        <v>45595</v>
      </c>
      <c r="BD6" s="13">
        <f t="shared" si="1"/>
        <v>45596</v>
      </c>
      <c r="BE6" s="13">
        <f t="shared" si="1"/>
        <v>45597</v>
      </c>
      <c r="BF6" s="13">
        <f t="shared" si="1"/>
        <v>45598</v>
      </c>
      <c r="BG6" s="14">
        <f t="shared" si="1"/>
        <v>45599</v>
      </c>
      <c r="BH6" s="12">
        <f t="shared" si="1"/>
        <v>45600</v>
      </c>
      <c r="BI6" s="13">
        <f t="shared" si="1"/>
        <v>45601</v>
      </c>
      <c r="BJ6" s="13">
        <f t="shared" si="1"/>
        <v>45602</v>
      </c>
      <c r="BK6" s="13">
        <f t="shared" si="1"/>
        <v>45603</v>
      </c>
      <c r="BL6" s="13">
        <f t="shared" si="1"/>
        <v>45604</v>
      </c>
      <c r="BM6" s="13">
        <f t="shared" si="1"/>
        <v>45605</v>
      </c>
      <c r="BN6" s="14">
        <f t="shared" si="1"/>
        <v>45606</v>
      </c>
      <c r="BO6" s="12">
        <f t="shared" si="1"/>
        <v>45607</v>
      </c>
      <c r="BP6" s="13">
        <f t="shared" si="1"/>
        <v>45608</v>
      </c>
      <c r="BQ6" s="13">
        <f t="shared" si="1"/>
        <v>45609</v>
      </c>
      <c r="BR6" s="13">
        <f t="shared" si="1"/>
        <v>45610</v>
      </c>
      <c r="BS6" s="13">
        <f t="shared" si="1"/>
        <v>45611</v>
      </c>
      <c r="BT6" s="13">
        <f t="shared" si="1"/>
        <v>45612</v>
      </c>
      <c r="BU6" s="14">
        <f t="shared" si="1"/>
        <v>45613</v>
      </c>
      <c r="BV6" s="12">
        <f t="shared" si="1"/>
        <v>45614</v>
      </c>
      <c r="BW6" s="13">
        <f t="shared" si="1"/>
        <v>45615</v>
      </c>
      <c r="BX6" s="13">
        <f t="shared" si="1"/>
        <v>45616</v>
      </c>
      <c r="BY6" s="13">
        <f t="shared" si="1"/>
        <v>45617</v>
      </c>
      <c r="BZ6" s="13">
        <f t="shared" si="1"/>
        <v>45618</v>
      </c>
      <c r="CA6" s="13">
        <f t="shared" si="1"/>
        <v>45619</v>
      </c>
      <c r="CB6" s="14">
        <f t="shared" si="1"/>
        <v>45620</v>
      </c>
      <c r="CC6" s="12">
        <f t="shared" si="1"/>
        <v>45621</v>
      </c>
      <c r="CD6" s="13">
        <f t="shared" si="1"/>
        <v>45622</v>
      </c>
      <c r="CE6" s="13">
        <f t="shared" si="1"/>
        <v>45623</v>
      </c>
      <c r="CF6" s="13">
        <f t="shared" si="1"/>
        <v>45624</v>
      </c>
      <c r="CG6" s="13">
        <f t="shared" si="1"/>
        <v>45625</v>
      </c>
      <c r="CH6" s="13">
        <f t="shared" si="1"/>
        <v>45626</v>
      </c>
      <c r="CI6" s="14">
        <f t="shared" si="1"/>
        <v>45627</v>
      </c>
      <c r="CJ6" s="12">
        <f t="shared" si="1"/>
        <v>45628</v>
      </c>
      <c r="CK6" s="13">
        <f t="shared" si="1"/>
        <v>45629</v>
      </c>
      <c r="CL6" s="13">
        <f t="shared" si="1"/>
        <v>45630</v>
      </c>
      <c r="CM6" s="13">
        <f t="shared" si="1"/>
        <v>45631</v>
      </c>
      <c r="CN6" s="13">
        <f t="shared" si="1"/>
        <v>45632</v>
      </c>
      <c r="CO6" s="13">
        <f t="shared" si="1"/>
        <v>45633</v>
      </c>
      <c r="CP6" s="14">
        <f t="shared" si="1"/>
        <v>45634</v>
      </c>
      <c r="CQ6" s="12">
        <f t="shared" si="1"/>
        <v>45635</v>
      </c>
      <c r="CR6" s="13">
        <f t="shared" si="1"/>
        <v>45636</v>
      </c>
      <c r="CS6" s="13">
        <f t="shared" si="1"/>
        <v>45637</v>
      </c>
      <c r="CT6" s="13">
        <f t="shared" si="1"/>
        <v>45638</v>
      </c>
      <c r="CU6" s="13">
        <f t="shared" si="1"/>
        <v>45639</v>
      </c>
      <c r="CV6" s="13">
        <f t="shared" si="1"/>
        <v>45640</v>
      </c>
      <c r="CW6" s="14">
        <f t="shared" si="1"/>
        <v>45641</v>
      </c>
      <c r="CX6" s="12">
        <f t="shared" si="1"/>
        <v>45642</v>
      </c>
      <c r="CY6" s="13">
        <f t="shared" ref="CY6:FJ6" si="2">CX6+1</f>
        <v>45643</v>
      </c>
      <c r="CZ6" s="13">
        <f t="shared" si="2"/>
        <v>45644</v>
      </c>
      <c r="DA6" s="13">
        <f t="shared" si="2"/>
        <v>45645</v>
      </c>
      <c r="DB6" s="13">
        <f t="shared" si="2"/>
        <v>45646</v>
      </c>
      <c r="DC6" s="13">
        <f t="shared" si="2"/>
        <v>45647</v>
      </c>
      <c r="DD6" s="14">
        <f t="shared" si="2"/>
        <v>45648</v>
      </c>
      <c r="DE6" s="12">
        <f t="shared" si="2"/>
        <v>45649</v>
      </c>
      <c r="DF6" s="13">
        <f t="shared" si="2"/>
        <v>45650</v>
      </c>
      <c r="DG6" s="13">
        <f t="shared" si="2"/>
        <v>45651</v>
      </c>
      <c r="DH6" s="13">
        <f t="shared" si="2"/>
        <v>45652</v>
      </c>
      <c r="DI6" s="13">
        <f t="shared" si="2"/>
        <v>45653</v>
      </c>
      <c r="DJ6" s="13">
        <f t="shared" si="2"/>
        <v>45654</v>
      </c>
      <c r="DK6" s="14">
        <f t="shared" si="2"/>
        <v>45655</v>
      </c>
      <c r="DL6" s="12">
        <f t="shared" si="2"/>
        <v>45656</v>
      </c>
      <c r="DM6" s="13">
        <f t="shared" si="2"/>
        <v>45657</v>
      </c>
      <c r="DN6" s="13">
        <f t="shared" si="2"/>
        <v>45658</v>
      </c>
      <c r="DO6" s="13">
        <f t="shared" si="2"/>
        <v>45659</v>
      </c>
      <c r="DP6" s="13">
        <f t="shared" si="2"/>
        <v>45660</v>
      </c>
      <c r="DQ6" s="13">
        <f t="shared" si="2"/>
        <v>45661</v>
      </c>
      <c r="DR6" s="14">
        <f t="shared" si="2"/>
        <v>45662</v>
      </c>
      <c r="DS6" s="12">
        <f t="shared" si="2"/>
        <v>45663</v>
      </c>
      <c r="DT6" s="13">
        <f t="shared" si="2"/>
        <v>45664</v>
      </c>
      <c r="DU6" s="13">
        <f t="shared" si="2"/>
        <v>45665</v>
      </c>
      <c r="DV6" s="13">
        <f t="shared" si="2"/>
        <v>45666</v>
      </c>
      <c r="DW6" s="13">
        <f t="shared" si="2"/>
        <v>45667</v>
      </c>
      <c r="DX6" s="13">
        <f t="shared" si="2"/>
        <v>45668</v>
      </c>
      <c r="DY6" s="14">
        <f t="shared" si="2"/>
        <v>45669</v>
      </c>
      <c r="DZ6" s="12">
        <f t="shared" si="2"/>
        <v>45670</v>
      </c>
      <c r="EA6" s="13">
        <f t="shared" si="2"/>
        <v>45671</v>
      </c>
      <c r="EB6" s="13">
        <f t="shared" si="2"/>
        <v>45672</v>
      </c>
      <c r="EC6" s="13">
        <f t="shared" si="2"/>
        <v>45673</v>
      </c>
      <c r="ED6" s="13">
        <f t="shared" si="2"/>
        <v>45674</v>
      </c>
      <c r="EE6" s="13">
        <f t="shared" si="2"/>
        <v>45675</v>
      </c>
      <c r="EF6" s="14">
        <f t="shared" si="2"/>
        <v>45676</v>
      </c>
      <c r="EG6" s="12">
        <f t="shared" si="2"/>
        <v>45677</v>
      </c>
      <c r="EH6" s="13">
        <f t="shared" si="2"/>
        <v>45678</v>
      </c>
      <c r="EI6" s="13">
        <f t="shared" si="2"/>
        <v>45679</v>
      </c>
      <c r="EJ6" s="13">
        <f t="shared" si="2"/>
        <v>45680</v>
      </c>
      <c r="EK6" s="13">
        <f t="shared" si="2"/>
        <v>45681</v>
      </c>
      <c r="EL6" s="13">
        <f t="shared" si="2"/>
        <v>45682</v>
      </c>
      <c r="EM6" s="14">
        <f t="shared" si="2"/>
        <v>45683</v>
      </c>
      <c r="EN6" s="12">
        <f t="shared" si="2"/>
        <v>45684</v>
      </c>
      <c r="EO6" s="13">
        <f t="shared" si="2"/>
        <v>45685</v>
      </c>
      <c r="EP6" s="13">
        <f t="shared" si="2"/>
        <v>45686</v>
      </c>
      <c r="EQ6" s="13">
        <f t="shared" si="2"/>
        <v>45687</v>
      </c>
      <c r="ER6" s="13">
        <f t="shared" si="2"/>
        <v>45688</v>
      </c>
      <c r="ES6" s="13">
        <f t="shared" si="2"/>
        <v>45689</v>
      </c>
      <c r="ET6" s="14">
        <f t="shared" si="2"/>
        <v>45690</v>
      </c>
      <c r="EU6" s="12">
        <f t="shared" si="2"/>
        <v>45691</v>
      </c>
      <c r="EV6" s="13">
        <f t="shared" si="2"/>
        <v>45692</v>
      </c>
      <c r="EW6" s="13">
        <f t="shared" si="2"/>
        <v>45693</v>
      </c>
      <c r="EX6" s="13">
        <f t="shared" si="2"/>
        <v>45694</v>
      </c>
      <c r="EY6" s="13">
        <f t="shared" si="2"/>
        <v>45695</v>
      </c>
      <c r="EZ6" s="13">
        <f t="shared" si="2"/>
        <v>45696</v>
      </c>
      <c r="FA6" s="14">
        <f t="shared" si="2"/>
        <v>45697</v>
      </c>
      <c r="FB6" s="12">
        <f t="shared" si="2"/>
        <v>45698</v>
      </c>
      <c r="FC6" s="13">
        <f t="shared" si="2"/>
        <v>45699</v>
      </c>
      <c r="FD6" s="13">
        <f t="shared" si="2"/>
        <v>45700</v>
      </c>
      <c r="FE6" s="13">
        <f t="shared" si="2"/>
        <v>45701</v>
      </c>
      <c r="FF6" s="13">
        <f t="shared" si="2"/>
        <v>45702</v>
      </c>
      <c r="FG6" s="13">
        <f t="shared" si="2"/>
        <v>45703</v>
      </c>
      <c r="FH6" s="14">
        <f t="shared" si="2"/>
        <v>45704</v>
      </c>
      <c r="FI6" s="12">
        <f t="shared" si="2"/>
        <v>45705</v>
      </c>
      <c r="FJ6" s="13">
        <f t="shared" si="2"/>
        <v>45706</v>
      </c>
      <c r="FK6" s="13">
        <f t="shared" ref="FK6:HV6" si="3">FJ6+1</f>
        <v>45707</v>
      </c>
      <c r="FL6" s="13">
        <f t="shared" si="3"/>
        <v>45708</v>
      </c>
      <c r="FM6" s="13">
        <f t="shared" si="3"/>
        <v>45709</v>
      </c>
      <c r="FN6" s="13">
        <f t="shared" si="3"/>
        <v>45710</v>
      </c>
      <c r="FO6" s="14">
        <f t="shared" si="3"/>
        <v>45711</v>
      </c>
      <c r="FP6" s="12">
        <f t="shared" si="3"/>
        <v>45712</v>
      </c>
      <c r="FQ6" s="13">
        <f t="shared" si="3"/>
        <v>45713</v>
      </c>
      <c r="FR6" s="13">
        <f t="shared" si="3"/>
        <v>45714</v>
      </c>
      <c r="FS6" s="13">
        <f t="shared" si="3"/>
        <v>45715</v>
      </c>
      <c r="FT6" s="13">
        <f t="shared" si="3"/>
        <v>45716</v>
      </c>
      <c r="FU6" s="13">
        <f t="shared" si="3"/>
        <v>45717</v>
      </c>
      <c r="FV6" s="14">
        <f t="shared" si="3"/>
        <v>45718</v>
      </c>
      <c r="FW6" s="12">
        <f t="shared" si="3"/>
        <v>45719</v>
      </c>
      <c r="FX6" s="13">
        <f t="shared" si="3"/>
        <v>45720</v>
      </c>
      <c r="FY6" s="13">
        <f t="shared" si="3"/>
        <v>45721</v>
      </c>
      <c r="FZ6" s="13">
        <f t="shared" si="3"/>
        <v>45722</v>
      </c>
      <c r="GA6" s="13">
        <f t="shared" si="3"/>
        <v>45723</v>
      </c>
      <c r="GB6" s="13">
        <f t="shared" si="3"/>
        <v>45724</v>
      </c>
      <c r="GC6" s="14">
        <f t="shared" si="3"/>
        <v>45725</v>
      </c>
      <c r="GD6" s="12">
        <f t="shared" si="3"/>
        <v>45726</v>
      </c>
      <c r="GE6" s="13">
        <f t="shared" si="3"/>
        <v>45727</v>
      </c>
      <c r="GF6" s="13">
        <f t="shared" si="3"/>
        <v>45728</v>
      </c>
      <c r="GG6" s="13">
        <f t="shared" si="3"/>
        <v>45729</v>
      </c>
      <c r="GH6" s="13">
        <f t="shared" si="3"/>
        <v>45730</v>
      </c>
      <c r="GI6" s="13">
        <f t="shared" si="3"/>
        <v>45731</v>
      </c>
      <c r="GJ6" s="14">
        <f t="shared" si="3"/>
        <v>45732</v>
      </c>
      <c r="GK6" s="12">
        <f t="shared" si="3"/>
        <v>45733</v>
      </c>
      <c r="GL6" s="13">
        <f t="shared" si="3"/>
        <v>45734</v>
      </c>
      <c r="GM6" s="13">
        <f t="shared" si="3"/>
        <v>45735</v>
      </c>
      <c r="GN6" s="13">
        <f t="shared" si="3"/>
        <v>45736</v>
      </c>
      <c r="GO6" s="13">
        <f t="shared" si="3"/>
        <v>45737</v>
      </c>
      <c r="GP6" s="13">
        <f t="shared" si="3"/>
        <v>45738</v>
      </c>
      <c r="GQ6" s="14">
        <f t="shared" si="3"/>
        <v>45739</v>
      </c>
      <c r="GR6" s="12">
        <f t="shared" si="3"/>
        <v>45740</v>
      </c>
      <c r="GS6" s="13">
        <f t="shared" si="3"/>
        <v>45741</v>
      </c>
      <c r="GT6" s="13">
        <f t="shared" si="3"/>
        <v>45742</v>
      </c>
      <c r="GU6" s="13">
        <f t="shared" si="3"/>
        <v>45743</v>
      </c>
      <c r="GV6" s="13">
        <f t="shared" si="3"/>
        <v>45744</v>
      </c>
      <c r="GW6" s="13">
        <f t="shared" si="3"/>
        <v>45745</v>
      </c>
      <c r="GX6" s="14">
        <f t="shared" si="3"/>
        <v>45746</v>
      </c>
      <c r="GY6" s="12">
        <f t="shared" si="3"/>
        <v>45747</v>
      </c>
      <c r="GZ6" s="13">
        <f t="shared" si="3"/>
        <v>45748</v>
      </c>
      <c r="HA6" s="13">
        <f t="shared" si="3"/>
        <v>45749</v>
      </c>
      <c r="HB6" s="13">
        <f t="shared" si="3"/>
        <v>45750</v>
      </c>
      <c r="HC6" s="13">
        <f t="shared" si="3"/>
        <v>45751</v>
      </c>
      <c r="HD6" s="13">
        <f t="shared" si="3"/>
        <v>45752</v>
      </c>
      <c r="HE6" s="14">
        <f t="shared" si="3"/>
        <v>45753</v>
      </c>
      <c r="HF6" s="12">
        <f t="shared" si="3"/>
        <v>45754</v>
      </c>
      <c r="HG6" s="13">
        <f t="shared" si="3"/>
        <v>45755</v>
      </c>
      <c r="HH6" s="13">
        <f t="shared" si="3"/>
        <v>45756</v>
      </c>
      <c r="HI6" s="13">
        <f t="shared" si="3"/>
        <v>45757</v>
      </c>
      <c r="HJ6" s="13">
        <f t="shared" si="3"/>
        <v>45758</v>
      </c>
      <c r="HK6" s="13">
        <f t="shared" si="3"/>
        <v>45759</v>
      </c>
      <c r="HL6" s="14">
        <f t="shared" si="3"/>
        <v>45760</v>
      </c>
      <c r="HM6" s="12">
        <f t="shared" si="3"/>
        <v>45761</v>
      </c>
      <c r="HN6" s="13">
        <f t="shared" si="3"/>
        <v>45762</v>
      </c>
      <c r="HO6" s="13">
        <f t="shared" si="3"/>
        <v>45763</v>
      </c>
      <c r="HP6" s="13">
        <f t="shared" si="3"/>
        <v>45764</v>
      </c>
      <c r="HQ6" s="13">
        <f t="shared" si="3"/>
        <v>45765</v>
      </c>
      <c r="HR6" s="13">
        <f t="shared" si="3"/>
        <v>45766</v>
      </c>
      <c r="HS6" s="14">
        <f t="shared" si="3"/>
        <v>45767</v>
      </c>
      <c r="HT6" s="12">
        <f t="shared" si="3"/>
        <v>45768</v>
      </c>
      <c r="HU6" s="13">
        <f t="shared" si="3"/>
        <v>45769</v>
      </c>
      <c r="HV6" s="13">
        <f t="shared" si="3"/>
        <v>45770</v>
      </c>
      <c r="HW6" s="13">
        <f t="shared" ref="HW6:KH6" si="4">HV6+1</f>
        <v>45771</v>
      </c>
      <c r="HX6" s="13">
        <f t="shared" si="4"/>
        <v>45772</v>
      </c>
      <c r="HY6" s="13">
        <f t="shared" si="4"/>
        <v>45773</v>
      </c>
      <c r="HZ6" s="14">
        <f t="shared" si="4"/>
        <v>45774</v>
      </c>
      <c r="IA6" s="12">
        <f t="shared" si="4"/>
        <v>45775</v>
      </c>
      <c r="IB6" s="13">
        <f t="shared" si="4"/>
        <v>45776</v>
      </c>
      <c r="IC6" s="13">
        <f t="shared" si="4"/>
        <v>45777</v>
      </c>
      <c r="ID6" s="13">
        <f t="shared" si="4"/>
        <v>45778</v>
      </c>
      <c r="IE6" s="13">
        <f t="shared" si="4"/>
        <v>45779</v>
      </c>
      <c r="IF6" s="13">
        <f t="shared" si="4"/>
        <v>45780</v>
      </c>
      <c r="IG6" s="14">
        <f t="shared" si="4"/>
        <v>45781</v>
      </c>
      <c r="IH6" s="12">
        <f t="shared" si="4"/>
        <v>45782</v>
      </c>
      <c r="II6" s="13">
        <f t="shared" si="4"/>
        <v>45783</v>
      </c>
      <c r="IJ6" s="13">
        <f t="shared" si="4"/>
        <v>45784</v>
      </c>
      <c r="IK6" s="13">
        <f t="shared" si="4"/>
        <v>45785</v>
      </c>
      <c r="IL6" s="13">
        <f t="shared" si="4"/>
        <v>45786</v>
      </c>
      <c r="IM6" s="13">
        <f t="shared" si="4"/>
        <v>45787</v>
      </c>
      <c r="IN6" s="14">
        <f t="shared" si="4"/>
        <v>45788</v>
      </c>
      <c r="IO6" s="12">
        <f t="shared" si="4"/>
        <v>45789</v>
      </c>
      <c r="IP6" s="13">
        <f t="shared" si="4"/>
        <v>45790</v>
      </c>
      <c r="IQ6" s="13">
        <f t="shared" si="4"/>
        <v>45791</v>
      </c>
      <c r="IR6" s="13">
        <f t="shared" si="4"/>
        <v>45792</v>
      </c>
      <c r="IS6" s="13">
        <f t="shared" si="4"/>
        <v>45793</v>
      </c>
      <c r="IT6" s="13">
        <f t="shared" si="4"/>
        <v>45794</v>
      </c>
      <c r="IU6" s="14">
        <f t="shared" si="4"/>
        <v>45795</v>
      </c>
      <c r="IV6" s="12">
        <f t="shared" si="4"/>
        <v>45796</v>
      </c>
      <c r="IW6" s="13">
        <f t="shared" si="4"/>
        <v>45797</v>
      </c>
      <c r="IX6" s="13">
        <f t="shared" si="4"/>
        <v>45798</v>
      </c>
      <c r="IY6" s="13">
        <f t="shared" si="4"/>
        <v>45799</v>
      </c>
      <c r="IZ6" s="13">
        <f t="shared" si="4"/>
        <v>45800</v>
      </c>
      <c r="JA6" s="13">
        <f t="shared" si="4"/>
        <v>45801</v>
      </c>
      <c r="JB6" s="14">
        <f t="shared" si="4"/>
        <v>45802</v>
      </c>
      <c r="JC6" s="12">
        <f t="shared" si="4"/>
        <v>45803</v>
      </c>
      <c r="JD6" s="13">
        <f t="shared" si="4"/>
        <v>45804</v>
      </c>
      <c r="JE6" s="13">
        <f t="shared" si="4"/>
        <v>45805</v>
      </c>
      <c r="JF6" s="13">
        <f t="shared" si="4"/>
        <v>45806</v>
      </c>
      <c r="JG6" s="13">
        <f t="shared" si="4"/>
        <v>45807</v>
      </c>
      <c r="JH6" s="13">
        <f t="shared" si="4"/>
        <v>45808</v>
      </c>
      <c r="JI6" s="14">
        <f t="shared" si="4"/>
        <v>45809</v>
      </c>
      <c r="JJ6" s="12">
        <f t="shared" si="4"/>
        <v>45810</v>
      </c>
      <c r="JK6" s="13">
        <f t="shared" si="4"/>
        <v>45811</v>
      </c>
      <c r="JL6" s="13">
        <f t="shared" si="4"/>
        <v>45812</v>
      </c>
      <c r="JM6" s="13">
        <f t="shared" si="4"/>
        <v>45813</v>
      </c>
      <c r="JN6" s="13">
        <f t="shared" si="4"/>
        <v>45814</v>
      </c>
      <c r="JO6" s="13">
        <f t="shared" si="4"/>
        <v>45815</v>
      </c>
      <c r="JP6" s="14">
        <f t="shared" si="4"/>
        <v>45816</v>
      </c>
      <c r="JQ6" s="12">
        <f t="shared" si="4"/>
        <v>45817</v>
      </c>
      <c r="JR6" s="13">
        <f t="shared" si="4"/>
        <v>45818</v>
      </c>
      <c r="JS6" s="13">
        <f t="shared" si="4"/>
        <v>45819</v>
      </c>
      <c r="JT6" s="13">
        <f t="shared" si="4"/>
        <v>45820</v>
      </c>
      <c r="JU6" s="13">
        <f t="shared" si="4"/>
        <v>45821</v>
      </c>
      <c r="JV6" s="13">
        <f t="shared" si="4"/>
        <v>45822</v>
      </c>
      <c r="JW6" s="14">
        <f t="shared" si="4"/>
        <v>45823</v>
      </c>
      <c r="JX6" s="12">
        <f t="shared" si="4"/>
        <v>45824</v>
      </c>
      <c r="JY6" s="13">
        <f t="shared" si="4"/>
        <v>45825</v>
      </c>
      <c r="JZ6" s="13">
        <f t="shared" si="4"/>
        <v>45826</v>
      </c>
      <c r="KA6" s="13">
        <f t="shared" si="4"/>
        <v>45827</v>
      </c>
      <c r="KB6" s="13">
        <f t="shared" si="4"/>
        <v>45828</v>
      </c>
      <c r="KC6" s="13">
        <f t="shared" si="4"/>
        <v>45829</v>
      </c>
      <c r="KD6" s="14">
        <f t="shared" si="4"/>
        <v>45830</v>
      </c>
      <c r="KE6" s="12">
        <f t="shared" si="4"/>
        <v>45831</v>
      </c>
      <c r="KF6" s="13">
        <f t="shared" si="4"/>
        <v>45832</v>
      </c>
      <c r="KG6" s="13">
        <f t="shared" si="4"/>
        <v>45833</v>
      </c>
      <c r="KH6" s="13">
        <f t="shared" si="4"/>
        <v>45834</v>
      </c>
      <c r="KI6" s="13">
        <f t="shared" ref="KI6:KY6" si="5">KH6+1</f>
        <v>45835</v>
      </c>
      <c r="KJ6" s="13">
        <f t="shared" si="5"/>
        <v>45836</v>
      </c>
      <c r="KK6" s="14">
        <f t="shared" si="5"/>
        <v>45837</v>
      </c>
      <c r="KL6" s="12">
        <f t="shared" si="5"/>
        <v>45838</v>
      </c>
      <c r="KM6" s="13">
        <f t="shared" si="5"/>
        <v>45839</v>
      </c>
      <c r="KN6" s="13">
        <f t="shared" si="5"/>
        <v>45840</v>
      </c>
      <c r="KO6" s="13">
        <f t="shared" si="5"/>
        <v>45841</v>
      </c>
      <c r="KP6" s="13">
        <f t="shared" si="5"/>
        <v>45842</v>
      </c>
      <c r="KQ6" s="13">
        <f t="shared" si="5"/>
        <v>45843</v>
      </c>
      <c r="KR6" s="14">
        <f t="shared" si="5"/>
        <v>45844</v>
      </c>
      <c r="KS6" s="12">
        <f t="shared" si="5"/>
        <v>45845</v>
      </c>
      <c r="KT6" s="13">
        <f t="shared" si="5"/>
        <v>45846</v>
      </c>
      <c r="KU6" s="13">
        <f t="shared" si="5"/>
        <v>45847</v>
      </c>
      <c r="KV6" s="13">
        <f t="shared" si="5"/>
        <v>45848</v>
      </c>
      <c r="KW6" s="13">
        <f t="shared" si="5"/>
        <v>45849</v>
      </c>
      <c r="KX6" s="13">
        <f t="shared" si="5"/>
        <v>45850</v>
      </c>
      <c r="KY6" s="14">
        <f t="shared" si="5"/>
        <v>45851</v>
      </c>
    </row>
    <row r="7" spans="1:311" ht="25.8" thickBot="1" x14ac:dyDescent="0.35">
      <c r="A7" s="15" t="s">
        <v>0</v>
      </c>
      <c r="B7" s="15" t="s">
        <v>6</v>
      </c>
      <c r="C7" s="16" t="s">
        <v>18</v>
      </c>
      <c r="D7" s="17"/>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8.600000000000001" x14ac:dyDescent="0.25">
      <c r="A8" s="22" t="str">
        <f>IF(ISERROR(VALUE(SUBSTITUTE(prevWBS,".",""))),"1",IF(ISERROR(FIND("`",SUBSTITUTE(prevWBS,".","`",1))),TEXT(VALUE(prevWBS)+1,"#"),TEXT(VALUE(LEFT(prevWBS,FIND("`",SUBSTITUTE(prevWBS,".","`",1))-1))+1,"#")))</f>
        <v>1</v>
      </c>
      <c r="B8" s="23" t="s">
        <v>17</v>
      </c>
      <c r="C8" s="24"/>
      <c r="D8" s="25"/>
      <c r="E8" s="26"/>
      <c r="F8" s="27" t="str">
        <f>IF(ISBLANK(E8)," - ",IF(G8=0,E8,E8+G8-1))</f>
        <v xml:space="preserve"> - </v>
      </c>
      <c r="G8" s="28"/>
      <c r="H8" s="29"/>
      <c r="I8" s="30" t="str">
        <f t="shared" ref="I8:I36" si="15">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8.600000000000001" x14ac:dyDescent="0.25">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32</v>
      </c>
      <c r="C9" s="36" t="s">
        <v>37</v>
      </c>
      <c r="D9" s="37"/>
      <c r="E9" s="79">
        <v>45553</v>
      </c>
      <c r="F9" s="80">
        <f>IF(ISBLANK(E9)," - ",IF(G9=0,E9,E9+G9-1))</f>
        <v>45553</v>
      </c>
      <c r="G9" s="40">
        <v>1</v>
      </c>
      <c r="H9" s="41">
        <v>0</v>
      </c>
      <c r="I9" s="42">
        <f t="shared" si="15"/>
        <v>1</v>
      </c>
      <c r="J9" s="43"/>
      <c r="K9" s="34"/>
      <c r="L9" s="34"/>
      <c r="M9" s="34"/>
      <c r="N9" s="34"/>
      <c r="O9" s="82"/>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6" customFormat="1" ht="18.600000000000001" x14ac:dyDescent="0.25">
      <c r="A1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0" s="35"/>
      <c r="D10" s="37"/>
      <c r="E10" s="79"/>
      <c r="F10" s="80" t="str">
        <f t="shared" ref="F10:F29" si="16">IF(ISBLANK(E10)," - ",IF(G10=0,E10,E10+G10-1))</f>
        <v xml:space="preserve"> - </v>
      </c>
      <c r="G10" s="40"/>
      <c r="H10" s="41"/>
      <c r="I10" s="42" t="str">
        <f t="shared" si="15"/>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row>
    <row r="11" spans="1:311" s="36" customFormat="1" ht="18.600000000000001" x14ac:dyDescent="0.25">
      <c r="A11"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1" s="35"/>
      <c r="D11" s="37"/>
      <c r="E11" s="79"/>
      <c r="F11" s="80" t="str">
        <f t="shared" si="16"/>
        <v xml:space="preserve"> - </v>
      </c>
      <c r="G11" s="40"/>
      <c r="H11" s="41"/>
      <c r="I11" s="42" t="str">
        <f t="shared" si="15"/>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8.600000000000001" x14ac:dyDescent="0.25">
      <c r="A1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12" s="35"/>
      <c r="D12" s="37"/>
      <c r="E12" s="79"/>
      <c r="F12" s="80" t="str">
        <f t="shared" si="16"/>
        <v xml:space="preserve"> - </v>
      </c>
      <c r="G12" s="40"/>
      <c r="H12" s="41"/>
      <c r="I12" s="42" t="str">
        <f t="shared" si="15"/>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3" customFormat="1" ht="18.600000000000001" x14ac:dyDescent="0.25">
      <c r="A13" s="45" t="str">
        <f>IF(ISERROR(VALUE(SUBSTITUTE(prevWBS,".",""))),"1",IF(ISERROR(FIND("`",SUBSTITUTE(prevWBS,".","`",1))),TEXT(VALUE(prevWBS)+1,"#"),TEXT(VALUE(LEFT(prevWBS,FIND("`",SUBSTITUTE(prevWBS,".","`",1))-1))+1,"#")))</f>
        <v>2</v>
      </c>
      <c r="B13" s="46" t="s">
        <v>20</v>
      </c>
      <c r="D13" s="47"/>
      <c r="E13" s="81"/>
      <c r="F13" s="81" t="str">
        <f t="shared" si="16"/>
        <v xml:space="preserve"> - </v>
      </c>
      <c r="G13" s="48"/>
      <c r="H13" s="49"/>
      <c r="I13" s="50" t="str">
        <f t="shared" si="15"/>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row>
    <row r="14" spans="1:311" s="36" customFormat="1" ht="18.600000000000001" x14ac:dyDescent="0.25">
      <c r="A14" s="34" t="str">
        <f t="shared" ref="A14:A19"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27</v>
      </c>
      <c r="C14" s="36" t="s">
        <v>37</v>
      </c>
      <c r="D14" s="37"/>
      <c r="E14" s="79">
        <v>45553</v>
      </c>
      <c r="F14" s="80">
        <f t="shared" si="16"/>
        <v>45582</v>
      </c>
      <c r="G14" s="40">
        <v>30</v>
      </c>
      <c r="H14" s="41">
        <v>0</v>
      </c>
      <c r="I14" s="42">
        <f t="shared" si="15"/>
        <v>22</v>
      </c>
      <c r="J14" s="43"/>
      <c r="K14" s="34"/>
      <c r="L14" s="34"/>
      <c r="M14" s="34"/>
      <c r="N14" s="34"/>
      <c r="O14" s="34"/>
      <c r="P14" s="34"/>
      <c r="Q14" s="34"/>
      <c r="R14" s="34"/>
      <c r="S14" s="34"/>
      <c r="T14" s="34"/>
      <c r="U14" s="34"/>
      <c r="V14" s="34"/>
      <c r="W14" s="34"/>
      <c r="X14" s="34"/>
      <c r="Y14" s="34"/>
      <c r="Z14" s="34"/>
      <c r="AA14" s="34"/>
      <c r="AB14" s="34"/>
      <c r="AC14" s="34"/>
      <c r="AD14" s="34"/>
      <c r="AE14" s="34"/>
      <c r="AF14" s="82"/>
      <c r="AG14" s="34"/>
      <c r="AH14" s="82"/>
      <c r="AI14" s="34"/>
      <c r="AJ14" s="34"/>
      <c r="AK14" s="34"/>
      <c r="AL14" s="34"/>
      <c r="AM14" s="34"/>
      <c r="AN14" s="34"/>
      <c r="AO14" s="34"/>
      <c r="AP14" s="34"/>
      <c r="AQ14" s="34"/>
      <c r="AR14" s="34"/>
      <c r="AS14" s="34"/>
      <c r="AT14" s="82"/>
      <c r="AU14" s="34"/>
      <c r="AV14" s="34"/>
      <c r="AW14" s="34"/>
      <c r="AX14" s="34"/>
      <c r="AY14" s="34"/>
      <c r="AZ14" s="34"/>
      <c r="BA14" s="34"/>
      <c r="BB14" s="34"/>
      <c r="BC14" s="34"/>
      <c r="BD14" s="34"/>
      <c r="BE14" s="34"/>
      <c r="BF14" s="34"/>
      <c r="BG14" s="34"/>
      <c r="BH14" s="82"/>
      <c r="BI14" s="34"/>
      <c r="BJ14" s="34"/>
      <c r="BK14" s="34"/>
      <c r="BL14" s="34"/>
      <c r="BM14" s="34"/>
      <c r="BN14" s="34"/>
      <c r="BO14" s="34"/>
      <c r="BP14" s="34"/>
      <c r="BQ14" s="34"/>
      <c r="BR14" s="34"/>
      <c r="BS14" s="34"/>
      <c r="BT14" s="34"/>
      <c r="BU14" s="34"/>
      <c r="BV14" s="82"/>
      <c r="BW14" s="34"/>
      <c r="BX14" s="34"/>
      <c r="BY14" s="34"/>
      <c r="BZ14" s="34"/>
      <c r="CA14" s="34"/>
      <c r="CB14" s="34"/>
      <c r="CC14" s="82"/>
      <c r="CD14" s="34"/>
      <c r="CE14" s="34"/>
      <c r="CF14" s="34"/>
      <c r="CG14" s="34"/>
      <c r="CH14" s="34"/>
      <c r="CI14" s="34"/>
      <c r="CJ14" s="82"/>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8.600000000000001" x14ac:dyDescent="0.25">
      <c r="A15" s="34" t="str">
        <f t="shared" si="17"/>
        <v>2.2</v>
      </c>
      <c r="B15" s="35" t="s">
        <v>33</v>
      </c>
      <c r="C15" s="36" t="s">
        <v>37</v>
      </c>
      <c r="D15" s="37"/>
      <c r="E15" s="79">
        <v>45553</v>
      </c>
      <c r="F15" s="80">
        <f t="shared" si="16"/>
        <v>45582</v>
      </c>
      <c r="G15" s="40">
        <v>30</v>
      </c>
      <c r="H15" s="41">
        <v>0</v>
      </c>
      <c r="I15" s="42">
        <f t="shared" si="15"/>
        <v>22</v>
      </c>
      <c r="J15" s="43"/>
      <c r="K15" s="34"/>
      <c r="L15" s="34"/>
      <c r="M15" s="34"/>
      <c r="N15" s="34"/>
      <c r="O15" s="34"/>
      <c r="P15" s="34"/>
      <c r="Q15" s="34"/>
      <c r="R15" s="34"/>
      <c r="S15" s="34"/>
      <c r="T15" s="34"/>
      <c r="U15" s="34"/>
      <c r="V15" s="34"/>
      <c r="W15" s="34"/>
      <c r="X15" s="34"/>
      <c r="Y15" s="34"/>
      <c r="Z15" s="34"/>
      <c r="AA15" s="34"/>
      <c r="AB15" s="34"/>
      <c r="AC15" s="34"/>
      <c r="AD15" s="34"/>
      <c r="AE15" s="34"/>
      <c r="AF15" s="82"/>
      <c r="AG15" s="34"/>
      <c r="AH15" s="82"/>
      <c r="AI15" s="34"/>
      <c r="AJ15" s="34"/>
      <c r="AK15" s="34"/>
      <c r="AL15" s="34"/>
      <c r="AM15" s="34"/>
      <c r="AN15" s="34"/>
      <c r="AO15" s="34"/>
      <c r="AP15" s="34"/>
      <c r="AQ15" s="34"/>
      <c r="AR15" s="34"/>
      <c r="AS15" s="34"/>
      <c r="AT15" s="82"/>
      <c r="AU15" s="34"/>
      <c r="AV15" s="34"/>
      <c r="AW15" s="34"/>
      <c r="AX15" s="34"/>
      <c r="AY15" s="34"/>
      <c r="AZ15" s="34"/>
      <c r="BA15" s="34"/>
      <c r="BB15" s="34"/>
      <c r="BC15" s="34"/>
      <c r="BD15" s="34"/>
      <c r="BE15" s="34"/>
      <c r="BF15" s="34"/>
      <c r="BG15" s="34"/>
      <c r="BH15" s="82"/>
      <c r="BI15" s="34"/>
      <c r="BJ15" s="34"/>
      <c r="BK15" s="34"/>
      <c r="BL15" s="34"/>
      <c r="BM15" s="34"/>
      <c r="BN15" s="34"/>
      <c r="BO15" s="34"/>
      <c r="BP15" s="34"/>
      <c r="BQ15" s="34"/>
      <c r="BR15" s="34"/>
      <c r="BS15" s="34"/>
      <c r="BT15" s="34"/>
      <c r="BU15" s="34"/>
      <c r="BV15" s="82"/>
      <c r="BW15" s="34"/>
      <c r="BX15" s="34"/>
      <c r="BY15" s="34"/>
      <c r="BZ15" s="34"/>
      <c r="CA15" s="34"/>
      <c r="CB15" s="34"/>
      <c r="CC15" s="34"/>
      <c r="CD15" s="34"/>
      <c r="CE15" s="34"/>
      <c r="CF15" s="34"/>
      <c r="CG15" s="34"/>
      <c r="CH15" s="34"/>
      <c r="CI15" s="34"/>
      <c r="CJ15" s="82"/>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8.600000000000001" x14ac:dyDescent="0.25">
      <c r="A16" s="34" t="str">
        <f t="shared" si="17"/>
        <v>2.3</v>
      </c>
      <c r="B16" s="35" t="s">
        <v>28</v>
      </c>
      <c r="C16" s="36" t="s">
        <v>38</v>
      </c>
      <c r="D16" s="37"/>
      <c r="E16" s="79">
        <v>45566</v>
      </c>
      <c r="F16" s="80">
        <f>IF(ISBLANK(E16)," - ",IF(G16=0,E16,E16+G16-1))</f>
        <v>45585</v>
      </c>
      <c r="G16" s="40">
        <v>20</v>
      </c>
      <c r="H16" s="41">
        <v>0</v>
      </c>
      <c r="I16" s="42">
        <f>IF(OR(F16=0,E16=0)," - ",NETWORKDAYS(E16,F16))</f>
        <v>14</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6" customFormat="1" ht="18.600000000000001" x14ac:dyDescent="0.25">
      <c r="A17" s="34" t="str">
        <f t="shared" si="17"/>
        <v>2.4</v>
      </c>
      <c r="B17" s="35" t="s">
        <v>19</v>
      </c>
      <c r="C17" s="36" t="s">
        <v>38</v>
      </c>
      <c r="D17" s="37"/>
      <c r="E17" s="79">
        <v>45579</v>
      </c>
      <c r="F17" s="80">
        <f>IF(ISBLANK(E17)," - ",IF(G17=0,E17,E17+G17-1))</f>
        <v>45648</v>
      </c>
      <c r="G17" s="40">
        <v>70</v>
      </c>
      <c r="H17" s="41">
        <v>0</v>
      </c>
      <c r="I17" s="42">
        <f>IF(OR(F17=0,E17=0)," - ",NETWORKDAYS(E17,F17))</f>
        <v>50</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82"/>
      <c r="DF17" s="34"/>
      <c r="DG17" s="34"/>
      <c r="DH17" s="34"/>
      <c r="DI17" s="34"/>
      <c r="DJ17" s="34"/>
      <c r="DK17" s="34"/>
      <c r="DL17" s="34"/>
      <c r="DM17" s="34"/>
      <c r="DN17" s="34"/>
      <c r="DO17" s="34"/>
      <c r="DP17" s="34"/>
      <c r="DQ17" s="34"/>
      <c r="DR17" s="34"/>
      <c r="DS17" s="34"/>
      <c r="DT17" s="34"/>
      <c r="DU17" s="34"/>
      <c r="DV17" s="34"/>
      <c r="DW17" s="34"/>
      <c r="DX17" s="34"/>
      <c r="DY17" s="34"/>
      <c r="DZ17" s="82"/>
      <c r="EA17" s="34"/>
      <c r="EB17" s="34"/>
      <c r="EC17" s="34"/>
      <c r="ED17" s="34"/>
      <c r="EE17" s="34"/>
      <c r="EF17" s="34"/>
      <c r="EG17" s="34"/>
      <c r="EH17" s="34"/>
      <c r="EI17" s="34"/>
      <c r="EJ17" s="34"/>
      <c r="EK17" s="34"/>
      <c r="EL17" s="34"/>
      <c r="EM17" s="34"/>
      <c r="EN17" s="34"/>
      <c r="EO17" s="34"/>
      <c r="EP17" s="34"/>
      <c r="EQ17" s="34"/>
      <c r="ER17" s="34"/>
      <c r="ES17" s="34"/>
      <c r="ET17" s="34"/>
      <c r="EU17" s="82"/>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8.600000000000001" x14ac:dyDescent="0.25">
      <c r="A18" s="34" t="str">
        <f t="shared" si="17"/>
        <v>2.5</v>
      </c>
      <c r="B18" s="35" t="s">
        <v>29</v>
      </c>
      <c r="C18" s="36" t="s">
        <v>38</v>
      </c>
      <c r="D18" s="37"/>
      <c r="E18" s="79">
        <v>45627</v>
      </c>
      <c r="F18" s="80">
        <f>IF(ISBLANK(E18)," - ",IF(G18=0,E18,E18+G18-1))</f>
        <v>45648</v>
      </c>
      <c r="G18" s="40">
        <v>22</v>
      </c>
      <c r="H18" s="41">
        <v>0</v>
      </c>
      <c r="I18" s="42">
        <f>IF(OR(F18=0,E18=0)," - ",NETWORKDAYS(E18,F18))</f>
        <v>15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8.600000000000001" x14ac:dyDescent="0.25">
      <c r="A19" s="34" t="str">
        <f t="shared" si="17"/>
        <v>2.6</v>
      </c>
      <c r="B19" s="35"/>
      <c r="D19" s="37"/>
      <c r="E19" s="79"/>
      <c r="F19" s="80"/>
      <c r="G19" s="40"/>
      <c r="H19" s="41"/>
      <c r="I19" s="42" t="str">
        <f>IF(OR(F19=0,E19=0)," - ",NETWORKDAYS(E19,F19))</f>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3" customFormat="1" ht="18.600000000000001" x14ac:dyDescent="0.25">
      <c r="A20" s="45" t="str">
        <f>IF(ISERROR(VALUE(SUBSTITUTE(prevWBS,".",""))),"1",IF(ISERROR(FIND("`",SUBSTITUTE(prevWBS,".","`",1))),TEXT(VALUE(prevWBS)+1,"#"),TEXT(VALUE(LEFT(prevWBS,FIND("`",SUBSTITUTE(prevWBS,".","`",1))-1))+1,"#")))</f>
        <v>3</v>
      </c>
      <c r="B20" s="46" t="s">
        <v>21</v>
      </c>
      <c r="D20" s="47"/>
      <c r="E20" s="81"/>
      <c r="F20" s="81" t="str">
        <f t="shared" si="16"/>
        <v xml:space="preserve"> - </v>
      </c>
      <c r="G20" s="48"/>
      <c r="H20" s="49"/>
      <c r="I20" s="50" t="str">
        <f t="shared" si="15"/>
        <v xml:space="preserve"> - </v>
      </c>
      <c r="J20" s="51"/>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c r="IW20" s="52"/>
      <c r="IX20" s="52"/>
      <c r="IY20" s="52"/>
      <c r="IZ20" s="52"/>
      <c r="JA20" s="52"/>
      <c r="JB20" s="52"/>
      <c r="JC20" s="52"/>
      <c r="JD20" s="52"/>
      <c r="JE20" s="52"/>
      <c r="JF20" s="52"/>
      <c r="JG20" s="52"/>
      <c r="JH20" s="52"/>
      <c r="JI20" s="52"/>
      <c r="JJ20" s="52"/>
      <c r="JK20" s="52"/>
      <c r="JL20" s="52"/>
      <c r="JM20" s="52"/>
      <c r="JN20" s="52"/>
      <c r="JO20" s="52"/>
      <c r="JP20" s="52"/>
      <c r="JQ20" s="52"/>
      <c r="JR20" s="52"/>
      <c r="JS20" s="52"/>
      <c r="JT20" s="52"/>
      <c r="JU20" s="52"/>
      <c r="JV20" s="52"/>
      <c r="JW20" s="52"/>
      <c r="JX20" s="52"/>
      <c r="JY20" s="52"/>
      <c r="JZ20" s="52"/>
      <c r="KA20" s="52"/>
      <c r="KB20" s="52"/>
      <c r="KC20" s="52"/>
      <c r="KD20" s="52"/>
      <c r="KE20" s="52"/>
      <c r="KF20" s="52"/>
      <c r="KG20" s="52"/>
      <c r="KH20" s="52"/>
      <c r="KI20" s="52"/>
      <c r="KJ20" s="52"/>
      <c r="KK20" s="52"/>
      <c r="KL20" s="52"/>
      <c r="KM20" s="52"/>
      <c r="KN20" s="52"/>
      <c r="KO20" s="52"/>
      <c r="KP20" s="52"/>
      <c r="KQ20" s="52"/>
      <c r="KR20" s="52"/>
      <c r="KS20" s="52"/>
      <c r="KT20" s="52"/>
      <c r="KU20" s="52"/>
      <c r="KV20" s="52"/>
      <c r="KW20" s="52"/>
      <c r="KX20" s="52"/>
      <c r="KY20" s="52"/>
    </row>
    <row r="21" spans="1:311" s="36" customFormat="1" ht="18.600000000000001" x14ac:dyDescent="0.25">
      <c r="A21" s="34" t="str">
        <f t="shared" ref="A21:A27"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1" s="35" t="s">
        <v>34</v>
      </c>
      <c r="C21" s="36" t="s">
        <v>34</v>
      </c>
      <c r="D21" s="37"/>
      <c r="E21" s="79" t="s">
        <v>34</v>
      </c>
      <c r="F21" s="80" t="str">
        <f>IF(ISBLANK(E21)," - ",IF(G21=0,E21,E21+G21-1))</f>
        <v>-</v>
      </c>
      <c r="G21" s="40">
        <v>0</v>
      </c>
      <c r="H21" s="41">
        <v>0</v>
      </c>
      <c r="I21" s="42" t="s">
        <v>34</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row>
    <row r="22" spans="1:311" s="36" customFormat="1" ht="18.600000000000001" x14ac:dyDescent="0.25">
      <c r="A22" s="34" t="str">
        <f t="shared" si="18"/>
        <v>3.2</v>
      </c>
      <c r="B22" s="35" t="s">
        <v>34</v>
      </c>
      <c r="C22" s="36" t="s">
        <v>34</v>
      </c>
      <c r="D22" s="37"/>
      <c r="E22" s="79" t="s">
        <v>34</v>
      </c>
      <c r="F22" s="80" t="str">
        <f t="shared" ref="F22:F27" si="19">IF(ISBLANK(E22)," - ",IF(G22=0,E22,E22+G22-1))</f>
        <v>-</v>
      </c>
      <c r="G22" s="40">
        <v>0</v>
      </c>
      <c r="H22" s="41">
        <v>0</v>
      </c>
      <c r="I22" s="42" t="s">
        <v>34</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8.600000000000001" x14ac:dyDescent="0.25">
      <c r="A23" s="34" t="str">
        <f t="shared" si="18"/>
        <v>3.3</v>
      </c>
      <c r="B23" s="35" t="s">
        <v>34</v>
      </c>
      <c r="C23" s="36" t="s">
        <v>34</v>
      </c>
      <c r="D23" s="37"/>
      <c r="E23" s="79" t="s">
        <v>34</v>
      </c>
      <c r="F23" s="80" t="str">
        <f t="shared" si="19"/>
        <v>-</v>
      </c>
      <c r="G23" s="40">
        <v>0</v>
      </c>
      <c r="H23" s="41">
        <v>0</v>
      </c>
      <c r="I23" s="42" t="s">
        <v>34</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8.600000000000001" x14ac:dyDescent="0.25">
      <c r="A24" s="34" t="str">
        <f t="shared" si="18"/>
        <v>3.4</v>
      </c>
      <c r="B24" s="35" t="s">
        <v>34</v>
      </c>
      <c r="C24" s="36" t="s">
        <v>34</v>
      </c>
      <c r="D24" s="37"/>
      <c r="E24" s="79" t="s">
        <v>34</v>
      </c>
      <c r="F24" s="80" t="str">
        <f t="shared" si="19"/>
        <v>-</v>
      </c>
      <c r="G24" s="40">
        <v>0</v>
      </c>
      <c r="H24" s="41">
        <v>0</v>
      </c>
      <c r="I24" s="42" t="s">
        <v>34</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8.600000000000001" x14ac:dyDescent="0.25">
      <c r="A25" s="34" t="str">
        <f t="shared" si="18"/>
        <v>3.5</v>
      </c>
      <c r="B25" s="35" t="s">
        <v>34</v>
      </c>
      <c r="C25" s="36" t="s">
        <v>34</v>
      </c>
      <c r="D25" s="37"/>
      <c r="E25" s="79" t="s">
        <v>34</v>
      </c>
      <c r="F25" s="80" t="str">
        <f t="shared" si="19"/>
        <v>-</v>
      </c>
      <c r="G25" s="40">
        <v>0</v>
      </c>
      <c r="H25" s="41">
        <v>0</v>
      </c>
      <c r="I25" s="42" t="s">
        <v>34</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8.600000000000001" x14ac:dyDescent="0.25">
      <c r="A26" s="34" t="str">
        <f t="shared" si="18"/>
        <v>3.6</v>
      </c>
      <c r="B26" s="35" t="s">
        <v>34</v>
      </c>
      <c r="C26" s="36" t="s">
        <v>34</v>
      </c>
      <c r="D26" s="37"/>
      <c r="E26" s="79" t="s">
        <v>34</v>
      </c>
      <c r="F26" s="80" t="str">
        <f t="shared" si="19"/>
        <v>-</v>
      </c>
      <c r="G26" s="40">
        <v>0</v>
      </c>
      <c r="H26" s="41">
        <v>0</v>
      </c>
      <c r="I26" s="42" t="s">
        <v>34</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8.600000000000001" x14ac:dyDescent="0.25">
      <c r="A27" s="34" t="str">
        <f t="shared" si="18"/>
        <v>3.7</v>
      </c>
      <c r="B27" s="35" t="s">
        <v>34</v>
      </c>
      <c r="C27" s="36" t="s">
        <v>34</v>
      </c>
      <c r="D27" s="37"/>
      <c r="E27" s="79" t="s">
        <v>34</v>
      </c>
      <c r="F27" s="80" t="str">
        <f t="shared" si="19"/>
        <v>-</v>
      </c>
      <c r="G27" s="40">
        <v>0</v>
      </c>
      <c r="H27" s="41">
        <v>0</v>
      </c>
      <c r="I27" s="42" t="s">
        <v>34</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3" customFormat="1" ht="18.600000000000001" x14ac:dyDescent="0.25">
      <c r="A28" s="45" t="str">
        <f>IF(ISERROR(VALUE(SUBSTITUTE(prevWBS,".",""))),"1",IF(ISERROR(FIND("`",SUBSTITUTE(prevWBS,".","`",1))),TEXT(VALUE(prevWBS)+1,"#"),TEXT(VALUE(LEFT(prevWBS,FIND("`",SUBSTITUTE(prevWBS,".","`",1))-1))+1,"#")))</f>
        <v>4</v>
      </c>
      <c r="B28" s="46" t="s">
        <v>22</v>
      </c>
      <c r="D28" s="47"/>
      <c r="E28" s="81"/>
      <c r="F28" s="81" t="str">
        <f t="shared" si="16"/>
        <v xml:space="preserve"> - </v>
      </c>
      <c r="G28" s="48"/>
      <c r="H28" s="49"/>
      <c r="I28" s="50" t="str">
        <f t="shared" si="15"/>
        <v xml:space="preserve"> - </v>
      </c>
      <c r="J28" s="51"/>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c r="IW28" s="52"/>
      <c r="IX28" s="52"/>
      <c r="IY28" s="52"/>
      <c r="IZ28" s="52"/>
      <c r="JA28" s="52"/>
      <c r="JB28" s="52"/>
      <c r="JC28" s="52"/>
      <c r="JD28" s="52"/>
      <c r="JE28" s="52"/>
      <c r="JF28" s="52"/>
      <c r="JG28" s="52"/>
      <c r="JH28" s="52"/>
      <c r="JI28" s="52"/>
      <c r="JJ28" s="52"/>
      <c r="JK28" s="52"/>
      <c r="JL28" s="52"/>
      <c r="JM28" s="52"/>
      <c r="JN28" s="52"/>
      <c r="JO28" s="52"/>
      <c r="JP28" s="52"/>
      <c r="JQ28" s="52"/>
      <c r="JR28" s="52"/>
      <c r="JS28" s="52"/>
      <c r="JT28" s="52"/>
      <c r="JU28" s="52"/>
      <c r="JV28" s="52"/>
      <c r="JW28" s="52"/>
      <c r="JX28" s="52"/>
      <c r="JY28" s="52"/>
      <c r="JZ28" s="52"/>
      <c r="KA28" s="52"/>
      <c r="KB28" s="52"/>
      <c r="KC28" s="52"/>
      <c r="KD28" s="52"/>
      <c r="KE28" s="52"/>
      <c r="KF28" s="52"/>
      <c r="KG28" s="52"/>
      <c r="KH28" s="52"/>
      <c r="KI28" s="52"/>
      <c r="KJ28" s="52"/>
      <c r="KK28" s="52"/>
      <c r="KL28" s="52"/>
      <c r="KM28" s="52"/>
      <c r="KN28" s="52"/>
      <c r="KO28" s="52"/>
      <c r="KP28" s="52"/>
      <c r="KQ28" s="52"/>
      <c r="KR28" s="52"/>
      <c r="KS28" s="52"/>
      <c r="KT28" s="52"/>
      <c r="KU28" s="52"/>
      <c r="KV28" s="52"/>
      <c r="KW28" s="52"/>
      <c r="KX28" s="52"/>
      <c r="KY28" s="52"/>
    </row>
    <row r="29" spans="1:311" s="36" customFormat="1" ht="18.600000000000001" x14ac:dyDescent="0.25">
      <c r="A29" s="34" t="str">
        <f t="shared" ref="A29:A36" si="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9" s="35" t="s">
        <v>23</v>
      </c>
      <c r="C29" s="36" t="s">
        <v>37</v>
      </c>
      <c r="D29" s="37"/>
      <c r="E29" s="79">
        <v>45649</v>
      </c>
      <c r="F29" s="80">
        <f t="shared" si="16"/>
        <v>45653</v>
      </c>
      <c r="G29" s="40">
        <v>5</v>
      </c>
      <c r="H29" s="41">
        <v>0</v>
      </c>
      <c r="I29" s="42">
        <f t="shared" si="15"/>
        <v>5</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82"/>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row>
    <row r="30" spans="1:311" s="36" customFormat="1" ht="18.600000000000001" x14ac:dyDescent="0.25">
      <c r="A30" s="34" t="str">
        <f t="shared" si="20"/>
        <v>4.2</v>
      </c>
      <c r="B30" s="35" t="s">
        <v>30</v>
      </c>
      <c r="C30" s="36" t="s">
        <v>37</v>
      </c>
      <c r="D30" s="37"/>
      <c r="E30" s="79">
        <v>45649</v>
      </c>
      <c r="F30" s="80">
        <f t="shared" ref="F30:F33" si="21">IF(ISBLANK(E30)," - ",IF(G30=0,E30,E30+G30-1))</f>
        <v>45653</v>
      </c>
      <c r="G30" s="40">
        <v>5</v>
      </c>
      <c r="H30" s="41">
        <v>0</v>
      </c>
      <c r="I30" s="42">
        <f t="shared" si="15"/>
        <v>5</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8.600000000000001" x14ac:dyDescent="0.25">
      <c r="A31" s="34" t="str">
        <f t="shared" si="20"/>
        <v>4.3</v>
      </c>
      <c r="B31" s="35" t="s">
        <v>24</v>
      </c>
      <c r="C31" s="36" t="s">
        <v>37</v>
      </c>
      <c r="D31" s="37"/>
      <c r="E31" s="79">
        <v>45649</v>
      </c>
      <c r="F31" s="80">
        <f t="shared" si="21"/>
        <v>45653</v>
      </c>
      <c r="G31" s="40">
        <v>5</v>
      </c>
      <c r="H31" s="41">
        <v>0</v>
      </c>
      <c r="I31" s="42">
        <f t="shared" si="15"/>
        <v>5</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8.600000000000001" x14ac:dyDescent="0.25">
      <c r="A32" s="34" t="str">
        <f t="shared" si="20"/>
        <v>4.4</v>
      </c>
      <c r="B32" s="35" t="s">
        <v>25</v>
      </c>
      <c r="C32" s="36" t="s">
        <v>37</v>
      </c>
      <c r="D32" s="37"/>
      <c r="E32" s="79">
        <v>45649</v>
      </c>
      <c r="F32" s="80">
        <f t="shared" si="21"/>
        <v>45653</v>
      </c>
      <c r="G32" s="40">
        <v>5</v>
      </c>
      <c r="H32" s="41">
        <v>0</v>
      </c>
      <c r="I32" s="42">
        <f t="shared" si="15"/>
        <v>5</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8.600000000000001" x14ac:dyDescent="0.25">
      <c r="A33" s="34" t="str">
        <f t="shared" si="20"/>
        <v>4.5</v>
      </c>
      <c r="B33" s="35" t="s">
        <v>31</v>
      </c>
      <c r="C33" s="36" t="s">
        <v>37</v>
      </c>
      <c r="D33" s="37"/>
      <c r="E33" s="79">
        <v>45649</v>
      </c>
      <c r="F33" s="80">
        <f t="shared" si="21"/>
        <v>45653</v>
      </c>
      <c r="G33" s="40">
        <v>5</v>
      </c>
      <c r="H33" s="41">
        <v>0</v>
      </c>
      <c r="I33" s="42">
        <f>IF(OR(F33=0,E33=0)," - ",NETWORKDAYS(E33,F33))</f>
        <v>5</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36" customFormat="1" ht="18.600000000000001" x14ac:dyDescent="0.25">
      <c r="A34" s="34" t="str">
        <f t="shared" si="20"/>
        <v>4.6</v>
      </c>
      <c r="B34" s="35" t="s">
        <v>26</v>
      </c>
      <c r="C34" s="36" t="s">
        <v>37</v>
      </c>
      <c r="D34" s="37"/>
      <c r="E34" s="79">
        <v>45653</v>
      </c>
      <c r="F34" s="80">
        <f>IF(ISBLANK(E34)," - ",IF(G34=0,E34,E34+G34-1))</f>
        <v>45653</v>
      </c>
      <c r="G34" s="40">
        <v>1</v>
      </c>
      <c r="H34" s="41">
        <v>0</v>
      </c>
      <c r="I34" s="42">
        <f t="shared" si="15"/>
        <v>1</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36" customFormat="1" ht="18.600000000000001" x14ac:dyDescent="0.25">
      <c r="A35" s="34" t="str">
        <f t="shared" si="20"/>
        <v>4.7</v>
      </c>
      <c r="B35" s="35"/>
      <c r="D35" s="37"/>
      <c r="E35" s="79"/>
      <c r="F35" s="80" t="str">
        <f>IF(ISBLANK(E35)," - ",IF(G35=0,E35,E35+G35-1))</f>
        <v xml:space="preserve"> - </v>
      </c>
      <c r="G35" s="40"/>
      <c r="H35" s="41"/>
      <c r="I35" s="42" t="str">
        <f>IF(OR(F35=0,E35=0)," - ",NETWORKDAYS(E35,F35))</f>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60" customFormat="1" ht="18.600000000000001" x14ac:dyDescent="0.25">
      <c r="A36" s="34" t="str">
        <f t="shared" si="20"/>
        <v>4.8</v>
      </c>
      <c r="B36" s="53"/>
      <c r="C36" s="53"/>
      <c r="D36" s="54"/>
      <c r="E36" s="55"/>
      <c r="F36" s="55"/>
      <c r="G36" s="56"/>
      <c r="H36" s="57"/>
      <c r="I36" s="58" t="str">
        <f t="shared" si="15"/>
        <v xml:space="preserve"> - </v>
      </c>
      <c r="J36" s="59"/>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67" customFormat="1" ht="18.600000000000001" x14ac:dyDescent="0.25">
      <c r="A37" s="61" t="s">
        <v>1</v>
      </c>
      <c r="B37" s="62"/>
      <c r="C37" s="63"/>
      <c r="D37" s="63"/>
      <c r="E37" s="64"/>
      <c r="F37" s="64"/>
      <c r="G37" s="65"/>
      <c r="H37" s="65"/>
      <c r="I37" s="65"/>
      <c r="J37" s="66"/>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row>
    <row r="38" spans="1:311" s="60" customFormat="1" ht="18.600000000000001" x14ac:dyDescent="0.25">
      <c r="A38" s="68" t="s">
        <v>2</v>
      </c>
      <c r="B38" s="69"/>
      <c r="C38" s="69"/>
      <c r="D38" s="69"/>
      <c r="E38" s="70"/>
      <c r="F38" s="70"/>
      <c r="G38" s="69"/>
      <c r="H38" s="69"/>
      <c r="I38" s="69"/>
      <c r="J38" s="66"/>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60" customFormat="1" ht="18.600000000000001" x14ac:dyDescent="0.25">
      <c r="A39" s="71" t="str">
        <f>IF(ISERROR(VALUE(SUBSTITUTE(prevWBS,".",""))),"1",IF(ISERROR(FIND("`",SUBSTITUTE(prevWBS,".","`",1))),TEXT(VALUE(prevWBS)+1,"#"),TEXT(VALUE(LEFT(prevWBS,FIND("`",SUBSTITUTE(prevWBS,".","`",1))-1))+1,"#")))</f>
        <v>1</v>
      </c>
      <c r="B39" s="72" t="s">
        <v>15</v>
      </c>
      <c r="C39" s="73"/>
      <c r="D39" s="74"/>
      <c r="E39" s="38"/>
      <c r="F39" s="39" t="str">
        <f>IF(ISBLANK(E39)," - ",IF(G39=0,E39,E39+G39-1))</f>
        <v xml:space="preserve"> - </v>
      </c>
      <c r="G39" s="40"/>
      <c r="H39" s="41"/>
      <c r="I39" s="42" t="str">
        <f>IF(OR(F39=0,E39=0)," - ",NETWORKDAYS(E39,F39))</f>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60" customFormat="1" ht="18.600000000000001" x14ac:dyDescent="0.25">
      <c r="A4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0" s="75" t="s">
        <v>3</v>
      </c>
      <c r="C40" s="75"/>
      <c r="D40" s="74"/>
      <c r="E40" s="38"/>
      <c r="F40" s="39" t="str">
        <f>IF(ISBLANK(E40)," - ",IF(G40=0,E40,E40+G40-1))</f>
        <v xml:space="preserve"> - </v>
      </c>
      <c r="G40" s="40"/>
      <c r="H40" s="41"/>
      <c r="I40" s="42" t="str">
        <f>IF(OR(F40=0,E40=0)," - ",NETWORKDAYS(E40,F40))</f>
        <v xml:space="preserve"> - </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60" customFormat="1" ht="18.600000000000001" x14ac:dyDescent="0.25">
      <c r="A41"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1" s="76" t="s">
        <v>4</v>
      </c>
      <c r="C41" s="75"/>
      <c r="D41" s="74"/>
      <c r="E41" s="38"/>
      <c r="F41" s="39" t="str">
        <f>IF(ISBLANK(E41)," - ",IF(G41=0,E41,E41+G41-1))</f>
        <v xml:space="preserve"> - </v>
      </c>
      <c r="G41" s="40"/>
      <c r="H41" s="41"/>
      <c r="I41" s="42" t="str">
        <f>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row>
    <row r="42" spans="1:311" s="60" customFormat="1" ht="18.600000000000001" x14ac:dyDescent="0.25">
      <c r="A42"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2" s="76" t="s">
        <v>5</v>
      </c>
      <c r="C42" s="75"/>
      <c r="D42" s="74"/>
      <c r="E42" s="38"/>
      <c r="F42" s="39" t="str">
        <f>IF(ISBLANK(E42)," - ",IF(G42=0,E42,E42+G42-1))</f>
        <v xml:space="preserve"> - </v>
      </c>
      <c r="G42" s="40"/>
      <c r="H42" s="41"/>
      <c r="I42" s="42" t="str">
        <f>IF(OR(F42=0,E42=0)," - ",NETWORKDAYS(E42,F42))</f>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row>
    <row r="43" spans="1:311" s="78" customFormat="1" x14ac:dyDescent="0.3">
      <c r="A43" s="77"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3" type="noConversion"/>
  <conditionalFormatting sqref="H19:H32">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6">
    <cfRule type="dataBar" priority="642">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7">
    <cfRule type="dataBar" priority="646">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3">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4">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5">
    <cfRule type="dataBar" priority="65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36:H42 H8:H18">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3" priority="32">
      <formula>K$6=TODAY()</formula>
    </cfRule>
  </conditionalFormatting>
  <conditionalFormatting sqref="K6:KY42">
    <cfRule type="expression" dxfId="2" priority="1">
      <formula>K$6=TODAY()</formula>
    </cfRule>
  </conditionalFormatting>
  <conditionalFormatting sqref="K8:KY42">
    <cfRule type="expression" dxfId="1" priority="2">
      <formula>AND($E8&lt;=K$6,ROUNDDOWN(($F8-$E8+1)*$H8,0)+$E8-1&gt;=K$6)</formula>
    </cfRule>
  </conditionalFormatting>
  <conditionalFormatting sqref="K8:KY98">
    <cfRule type="expression" dxfId="0" priority="3">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9" fitToHeight="0" orientation="landscape" r:id="rId2"/>
  <headerFooter alignWithMargins="0"/>
  <ignoredErrors>
    <ignoredError sqref="B36 A38:B38 B37 E13 E20 E28 E36:H38 G13:H13 G20:H20 G28:H28 G39 G40:G41 G42 H15 H21:H23 H30:H31" unlockedFormula="1"/>
    <ignoredError sqref="A28 A20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121920</xdr:colOff>
                    <xdr:row>2</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H19:H32</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H33</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H34</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H35</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H36:H42 H8:H18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Phase1</vt:lpstr>
      <vt:lpstr>Phase1!prevWBS</vt:lpstr>
      <vt:lpstr>Phase1!Print_Area</vt:lpstr>
      <vt:lpstr>Phase1!Print_Titles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Ryo Nozaki</cp:lastModifiedBy>
  <cp:lastPrinted>2023-05-30T01:53:32Z</cp:lastPrinted>
  <dcterms:created xsi:type="dcterms:W3CDTF">2010-06-09T16:05:03Z</dcterms:created>
  <dcterms:modified xsi:type="dcterms:W3CDTF">2024-09-18T02:58:38Z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