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E:\BOY\WORK\16. THAI NIPPON FOOD\Water treatment system\08. Schedule\"/>
    </mc:Choice>
  </mc:AlternateContent>
  <xr:revisionPtr revIDLastSave="0" documentId="8_{CFB75A0E-F760-4569-A119-DCDAAEA2CED8}" xr6:coauthVersionLast="47" xr6:coauthVersionMax="47" xr10:uidLastSave="{00000000-0000-0000-0000-000000000000}"/>
  <bookViews>
    <workbookView xWindow="-120" yWindow="-120" windowWidth="29040" windowHeight="15840" xr2:uid="{00000000-000D-0000-FFFF-FFFF00000000}"/>
  </bookViews>
  <sheets>
    <sheet name="Spiral Project" sheetId="9" r:id="rId1"/>
    <sheet name="Sub schedule" sheetId="14" r:id="rId2"/>
  </sheets>
  <externalReferences>
    <externalReference r:id="rId3"/>
    <externalReference r:id="rId4"/>
    <externalReference r:id="rId5"/>
  </externalReferences>
  <definedNames>
    <definedName name="___KEY3" hidden="1">#REF!</definedName>
    <definedName name="__123Graph_A" hidden="1">[1]ﾀﾘﾌ!#REF!</definedName>
    <definedName name="__123Graph_B" hidden="1">[1]ﾀﾘﾌ!#REF!</definedName>
    <definedName name="__123Graph_C" hidden="1">[1]ﾀﾘﾌ!#REF!</definedName>
    <definedName name="__123Graph_D" hidden="1">'[2]SUM-AIR-Submit'!#REF!</definedName>
    <definedName name="__123Graph_E" hidden="1">'[3]Consolidated Cash Flow'!#REF!</definedName>
    <definedName name="__123Graph_F" hidden="1">'[3]Consolidated Cash Flow'!#REF!</definedName>
    <definedName name="__123Graph_X" hidden="1">[1]ﾀﾘﾌ!#REF!</definedName>
    <definedName name="__a1" hidden="1">#N/A</definedName>
    <definedName name="__b1" hidden="1">#N/A</definedName>
    <definedName name="__KEY3" hidden="1">#REF!</definedName>
    <definedName name="_2a1_" hidden="1">#N/A</definedName>
    <definedName name="_4b1_" hidden="1">#N/A</definedName>
    <definedName name="_a1" hidden="1">#N/A</definedName>
    <definedName name="_b1" hidden="1">#N/A</definedName>
    <definedName name="_Fill" hidden="1">#REF!</definedName>
    <definedName name="_Key1" hidden="1">#REF!</definedName>
    <definedName name="_Key2" hidden="1">#REF!</definedName>
    <definedName name="_KEY3" hidden="1">#REF!</definedName>
    <definedName name="_Order1" hidden="1">255</definedName>
    <definedName name="_Order2" hidden="1">255</definedName>
    <definedName name="_Sort" hidden="1">#REF!</definedName>
    <definedName name="AA" hidden="1">{#N/A,#N/A,TRUE,"SUM";#N/A,#N/A,TRUE,"EE";#N/A,#N/A,TRUE,"AC";#N/A,#N/A,TRUE,"SN"}</definedName>
    <definedName name="aaaaaaaaaaaaaa" hidden="1">#N/A</definedName>
    <definedName name="aaag" hidden="1">{#N/A,#N/A,TRUE,"SUM";#N/A,#N/A,TRUE,"EE";#N/A,#N/A,TRUE,"AC";#N/A,#N/A,TRUE,"SN"}</definedName>
    <definedName name="AB" hidden="1">{#N/A,#N/A,TRUE,"SUM";#N/A,#N/A,TRUE,"EE";#N/A,#N/A,TRUE,"AC";#N/A,#N/A,TRUE,"SN"}</definedName>
    <definedName name="AccessDatabase" hidden="1">"C:\My Documents\tippaporn\MAT PRICE.mdb"</definedName>
    <definedName name="bbb" hidden="1">[1]ﾀﾘﾌ!#REF!</definedName>
    <definedName name="BIGC" hidden="1">{#N/A,#N/A,TRUE,"Str.";#N/A,#N/A,TRUE,"Steel &amp; Roof";#N/A,#N/A,TRUE,"Arc.";#N/A,#N/A,TRUE,"Preliminary";#N/A,#N/A,TRUE,"Sum_Prelim"}</definedName>
    <definedName name="buhin" hidden="1">#REF!</definedName>
    <definedName name="buhin2" hidden="1">#REF!</definedName>
    <definedName name="buhin3" hidden="1">#REF!</definedName>
    <definedName name="CA" hidden="1">{#N/A,#N/A,TRUE,"SUM";#N/A,#N/A,TRUE,"EE";#N/A,#N/A,TRUE,"AC";#N/A,#N/A,TRUE,"SN"}</definedName>
    <definedName name="cccc" hidden="1">{#N/A,#N/A,TRUE,"SUM";#N/A,#N/A,TRUE,"EE";#N/A,#N/A,TRUE,"AC";#N/A,#N/A,TRUE,"SN"}</definedName>
    <definedName name="CSODJWO" hidden="1">{#N/A,#N/A,TRUE,"SUM";#N/A,#N/A,TRUE,"EE";#N/A,#N/A,TRUE,"AC";#N/A,#N/A,TRUE,"SN"}</definedName>
    <definedName name="da" hidden="1">{#N/A,#N/A,TRUE,"SUM";#N/A,#N/A,TRUE,"EE";#N/A,#N/A,TRUE,"AC";#N/A,#N/A,TRUE,"SN"}</definedName>
    <definedName name="ddd" hidden="1">{#N/A,#N/A,TRUE,"Str.";#N/A,#N/A,TRUE,"Steel &amp; Roof";#N/A,#N/A,TRUE,"Arc.";#N/A,#N/A,TRUE,"Preliminary";#N/A,#N/A,TRUE,"Sum_Prelim"}</definedName>
    <definedName name="ddda" hidden="1">#REF!</definedName>
    <definedName name="dddddd" hidden="1">{#N/A,#N/A,TRUE,"SUM";#N/A,#N/A,TRUE,"EE";#N/A,#N/A,TRUE,"AC";#N/A,#N/A,TRUE,"SN"}</definedName>
    <definedName name="DEWSLDW" hidden="1">{#N/A,#N/A,TRUE,"SUM";#N/A,#N/A,TRUE,"EE";#N/A,#N/A,TRUE,"AC";#N/A,#N/A,TRUE,"SN"}</definedName>
    <definedName name="DFDFDS" hidden="1">{#N/A,#N/A,TRUE,"SUM";#N/A,#N/A,TRUE,"EE";#N/A,#N/A,TRUE,"AC";#N/A,#N/A,TRUE,"SN"}</definedName>
    <definedName name="DFDFSDFSD" hidden="1">{#N/A,#N/A,TRUE,"SUM";#N/A,#N/A,TRUE,"EE";#N/A,#N/A,TRUE,"AC";#N/A,#N/A,TRUE,"SN"}</definedName>
    <definedName name="DFF" hidden="1">{#N/A,#N/A,TRUE,"SUM";#N/A,#N/A,TRUE,"EE";#N/A,#N/A,TRUE,"AC";#N/A,#N/A,TRUE,"SN"}</definedName>
    <definedName name="dfs" hidden="1">{#N/A,#N/A,TRUE,"SUM";#N/A,#N/A,TRUE,"EE";#N/A,#N/A,TRUE,"AC";#N/A,#N/A,TRUE,"SN"}</definedName>
    <definedName name="DSJKLDE" hidden="1">{#N/A,#N/A,TRUE,"SUM";#N/A,#N/A,TRUE,"EE";#N/A,#N/A,TRUE,"AC";#N/A,#N/A,TRUE,"SN"}</definedName>
    <definedName name="DXC" hidden="1">{#N/A,#N/A,TRUE,"SUM";#N/A,#N/A,TRUE,"EE";#N/A,#N/A,TRUE,"AC";#N/A,#N/A,TRUE,"SN"}</definedName>
    <definedName name="eeeee" hidden="1">{#N/A,#N/A,TRUE,"SUM";#N/A,#N/A,TRUE,"EE";#N/A,#N/A,TRUE,"AC";#N/A,#N/A,TRUE,"SN"}</definedName>
    <definedName name="eeeeee" hidden="1">#REF!</definedName>
    <definedName name="EWQ" hidden="1">{#N/A,#N/A,TRUE,"SUM";#N/A,#N/A,TRUE,"EE";#N/A,#N/A,TRUE,"AC";#N/A,#N/A,TRUE,"SN"}</definedName>
    <definedName name="FACTORY" hidden="1">{#N/A,#N/A,TRUE,"SUM";#N/A,#N/A,TRUE,"EE";#N/A,#N/A,TRUE,"AC";#N/A,#N/A,TRUE,"SN"}</definedName>
    <definedName name="fdfd" hidden="1">{#N/A,#N/A,TRUE,"SUM";#N/A,#N/A,TRUE,"EE";#N/A,#N/A,TRUE,"AC";#N/A,#N/A,TRUE,"SN"}</definedName>
    <definedName name="FDFDSF" hidden="1">{#N/A,#N/A,TRUE,"SUM";#N/A,#N/A,TRUE,"EE";#N/A,#N/A,TRUE,"AC";#N/A,#N/A,TRUE,"SN"}</definedName>
    <definedName name="fdfs" hidden="1">{#N/A,#N/A,TRUE,"SUM";#N/A,#N/A,TRUE,"EE";#N/A,#N/A,TRUE,"AC";#N/A,#N/A,TRUE,"SN"}</definedName>
    <definedName name="fdfsdfs" hidden="1">{#N/A,#N/A,TRUE,"SUM";#N/A,#N/A,TRUE,"EE";#N/A,#N/A,TRUE,"AC";#N/A,#N/A,TRUE,"SN"}</definedName>
    <definedName name="FF" hidden="1">{#N/A,#N/A,TRUE,"SUM";#N/A,#N/A,TRUE,"EE";#N/A,#N/A,TRUE,"AC";#N/A,#N/A,TRUE,"SN"}</definedName>
    <definedName name="ffffd" hidden="1">{#N/A,#N/A,TRUE,"SUM";#N/A,#N/A,TRUE,"EE";#N/A,#N/A,TRUE,"AC";#N/A,#N/A,TRUE,"SN"}</definedName>
    <definedName name="ｆｆｆｆｆｆ" hidden="1">#REF!</definedName>
    <definedName name="fffffffff" hidden="1">#REF!</definedName>
    <definedName name="ｆｆｆｆｆｆｆｆｆｆｆｆ" hidden="1">#N/A</definedName>
    <definedName name="ｆｆｆｆｆｆｆｆｆｆｆｆｆｆｆｆｆｆｆｆｆｆｆｆｆｆｆ" hidden="1">#N/A</definedName>
    <definedName name="ffffffffyy" hidden="1">#REF!</definedName>
    <definedName name="ffffrr" hidden="1">#REF!</definedName>
    <definedName name="fgff" hidden="1">{#N/A,#N/A,TRUE,"SUM";#N/A,#N/A,TRUE,"EE";#N/A,#N/A,TRUE,"AC";#N/A,#N/A,TRUE,"SN"}</definedName>
    <definedName name="FGH" hidden="1">{#N/A,#N/A,TRUE,"SUM";#N/A,#N/A,TRUE,"EE";#N/A,#N/A,TRUE,"AC";#N/A,#N/A,TRUE,"SN"}</definedName>
    <definedName name="FN" hidden="1">{#N/A,#N/A,TRUE,"SUM";#N/A,#N/A,TRUE,"EE";#N/A,#N/A,TRUE,"AC";#N/A,#N/A,TRUE,"SN"}</definedName>
    <definedName name="FSDFSDF" hidden="1">{#N/A,#N/A,TRUE,"SUM";#N/A,#N/A,TRUE,"EE";#N/A,#N/A,TRUE,"AC";#N/A,#N/A,TRUE,"SN"}</definedName>
    <definedName name="GFD" hidden="1">{#N/A,#N/A,TRUE,"SUM";#N/A,#N/A,TRUE,"EE";#N/A,#N/A,TRUE,"AC";#N/A,#N/A,TRUE,"SN"}</definedName>
    <definedName name="GG" hidden="1">{#N/A,#N/A,TRUE,"SUM";#N/A,#N/A,TRUE,"EE";#N/A,#N/A,TRUE,"AC";#N/A,#N/A,TRUE,"SN"}</definedName>
    <definedName name="GGGGG" hidden="1">{#N/A,#N/A,TRUE,"SUM";#N/A,#N/A,TRUE,"EE";#N/A,#N/A,TRUE,"AC";#N/A,#N/A,TRUE,"SN"}</definedName>
    <definedName name="ｇｇｇｇｇｇｇｇｇｇｇ" hidden="1">#REF!</definedName>
    <definedName name="GVB" hidden="1">{#N/A,#N/A,TRUE,"SUM";#N/A,#N/A,TRUE,"EE";#N/A,#N/A,TRUE,"AC";#N/A,#N/A,TRUE,"SN"}</definedName>
    <definedName name="HGF" hidden="1">{#N/A,#N/A,TRUE,"Str.";#N/A,#N/A,TRUE,"Steel &amp; Roof";#N/A,#N/A,TRUE,"Arc.";#N/A,#N/A,TRUE,"Preliminary";#N/A,#N/A,TRUE,"Sum_Prelim"}</definedName>
    <definedName name="hh" hidden="1">#N/A</definedName>
    <definedName name="HHHHHH" hidden="1">{#N/A,#N/A,TRUE,"SUM";#N/A,#N/A,TRUE,"EE";#N/A,#N/A,TRUE,"AC";#N/A,#N/A,TRUE,"SN"}</definedName>
    <definedName name="I5I5I5I5I55I" hidden="1">#REF!</definedName>
    <definedName name="IKU" hidden="1">{#N/A,#N/A,TRUE,"SUM";#N/A,#N/A,TRUE,"EE";#N/A,#N/A,TRUE,"AC";#N/A,#N/A,TRUE,"SN"}</definedName>
    <definedName name="jjj" hidden="1">{#N/A,#N/A,TRUE,"SUM";#N/A,#N/A,TRUE,"EE";#N/A,#N/A,TRUE,"AC";#N/A,#N/A,TRUE,"SN"}</definedName>
    <definedName name="JKDFSJCSDKJ" hidden="1">{#N/A,#N/A,TRUE,"SUM";#N/A,#N/A,TRUE,"EE";#N/A,#N/A,TRUE,"AC";#N/A,#N/A,TRUE,"SN"}</definedName>
    <definedName name="JNM" hidden="1">{#N/A,#N/A,TRUE,"SUM";#N/A,#N/A,TRUE,"EE";#N/A,#N/A,TRUE,"AC";#N/A,#N/A,TRUE,"SN"}</definedName>
    <definedName name="JUI" hidden="1">{#N/A,#N/A,TRUE,"SUM";#N/A,#N/A,TRUE,"EE";#N/A,#N/A,TRUE,"AC";#N/A,#N/A,TRUE,"SN"}</definedName>
    <definedName name="JUY" hidden="1">{#N/A,#N/A,TRUE,"SUM";#N/A,#N/A,TRUE,"EE";#N/A,#N/A,TRUE,"AC";#N/A,#N/A,TRUE,"SN"}</definedName>
    <definedName name="KML" hidden="1">{#N/A,#N/A,TRUE,"SUM";#N/A,#N/A,TRUE,"EE";#N/A,#N/A,TRUE,"AC";#N/A,#N/A,TRUE,"SN"}</definedName>
    <definedName name="kmlk" hidden="1">{#N/A,#N/A,TRUE,"SUM";#N/A,#N/A,TRUE,"EE";#N/A,#N/A,TRUE,"AC";#N/A,#N/A,TRUE,"SN"}</definedName>
    <definedName name="ＬＥ能力設定根拠" hidden="1">#REF!</definedName>
    <definedName name="LKJ" hidden="1">{#N/A,#N/A,TRUE,"SUM";#N/A,#N/A,TRUE,"EE";#N/A,#N/A,TRUE,"AC";#N/A,#N/A,TRUE,"SN"}</definedName>
    <definedName name="LP" hidden="1">{#N/A,#N/A,TRUE,"SUM";#N/A,#N/A,TRUE,"EE";#N/A,#N/A,TRUE,"AC";#N/A,#N/A,TRUE,"SN"}</definedName>
    <definedName name="MGG原価表" hidden="1">#REF!</definedName>
    <definedName name="Nd" hidden="1">#N/A</definedName>
    <definedName name="new" hidden="1">{#N/A,#N/A,TRUE,"SUM";#N/A,#N/A,TRUE,"EE";#N/A,#N/A,TRUE,"AC";#N/A,#N/A,TRUE,"SN"}</definedName>
    <definedName name="Nf" hidden="1">#N/A</definedName>
    <definedName name="Panel" hidden="1">{#N/A,#N/A,TRUE,"SUM";#N/A,#N/A,TRUE,"EE";#N/A,#N/A,TRUE,"AC";#N/A,#N/A,TRUE,"SN"}</definedName>
    <definedName name="PL" hidden="1">{#N/A,#N/A,TRUE,"SUM";#N/A,#N/A,TRUE,"EE";#N/A,#N/A,TRUE,"AC";#N/A,#N/A,TRUE,"SN"}</definedName>
    <definedName name="PL.xls" hidden="1">{#N/A,#N/A,TRUE,"SUM";#N/A,#N/A,TRUE,"EE";#N/A,#N/A,TRUE,"AC";#N/A,#N/A,TRUE,"SN"}</definedName>
    <definedName name="Plan" hidden="1">{#N/A,#N/A,TRUE,"SUM";#N/A,#N/A,TRUE,"EE";#N/A,#N/A,TRUE,"AC";#N/A,#N/A,TRUE,"SN"}</definedName>
    <definedName name="prevWBS" localSheetId="0">'Spiral Project'!$A1048576</definedName>
    <definedName name="pri" hidden="1">{#N/A,#N/A,TRUE,"Str.";#N/A,#N/A,TRUE,"Steel &amp; Roof";#N/A,#N/A,TRUE,"Arc.";#N/A,#N/A,TRUE,"Preliminary";#N/A,#N/A,TRUE,"Sum_Prelim"}</definedName>
    <definedName name="_xlnm.Print_Area" localSheetId="0">'Spiral Project'!$A$1:$GK$39</definedName>
    <definedName name="_xlnm.Print_Area" localSheetId="1">'Sub schedule'!$A$1:$CN$45</definedName>
    <definedName name="_xlnm.Print_Titles" localSheetId="0">'Spiral Project'!$4:$7</definedName>
    <definedName name="Q" hidden="1">{#N/A,#N/A,TRUE,"SUM";#N/A,#N/A,TRUE,"EE";#N/A,#N/A,TRUE,"AC";#N/A,#N/A,TRUE,"SN"}</definedName>
    <definedName name="QQQ" hidden="1">{#N/A,#N/A,TRUE,"SUM";#N/A,#N/A,TRUE,"EE";#N/A,#N/A,TRUE,"AC";#N/A,#N/A,TRUE,"SN"}</definedName>
    <definedName name="qqqqqw" hidden="1">#REF!</definedName>
    <definedName name="REHTRHHTHT" hidden="1">#REF!</definedName>
    <definedName name="reqrereqreq" hidden="1">#REF!</definedName>
    <definedName name="rgfreqgtqg" hidden="1">#REF!</definedName>
    <definedName name="rrrrrrtt" hidden="1">#REF!</definedName>
    <definedName name="Ｓ３設定" hidden="1">#REF!</definedName>
    <definedName name="SS" hidden="1">{#N/A,#N/A,TRUE,"SUM";#N/A,#N/A,TRUE,"EE";#N/A,#N/A,TRUE,"AC";#N/A,#N/A,TRUE,"SN"}</definedName>
    <definedName name="summar" hidden="1">{#N/A,#N/A,TRUE,"SUM";#N/A,#N/A,TRUE,"EE";#N/A,#N/A,TRUE,"AC";#N/A,#N/A,TRUE,"SN"}</definedName>
    <definedName name="TRE" hidden="1">{#N/A,#N/A,TRUE,"SUM";#N/A,#N/A,TRUE,"EE";#N/A,#N/A,TRUE,"AC";#N/A,#N/A,TRUE,"SN"}</definedName>
    <definedName name="UJN" hidden="1">{#N/A,#N/A,TRUE,"SUM";#N/A,#N/A,TRUE,"EE";#N/A,#N/A,TRUE,"AC";#N/A,#N/A,TRUE,"SN"}</definedName>
    <definedName name="utility" hidden="1">{#N/A,#N/A,TRUE,"SUM";#N/A,#N/A,TRUE,"EE";#N/A,#N/A,TRUE,"AC";#N/A,#N/A,TRUE,"SN"}</definedName>
    <definedName name="UYT" hidden="1">{#N/A,#N/A,TRUE,"Str.";#N/A,#N/A,TRUE,"Steel &amp; Roof";#N/A,#N/A,TRUE,"Arc.";#N/A,#N/A,TRUE,"Preliminary";#N/A,#N/A,TRUE,"Sum_Prelim"}</definedName>
    <definedName name="valuevx">42.314159</definedName>
    <definedName name="VBN" hidden="1">{#N/A,#N/A,TRUE,"SUM";#N/A,#N/A,TRUE,"EE";#N/A,#N/A,TRUE,"AC";#N/A,#N/A,TRUE,"SN"}</definedName>
    <definedName name="VEN" hidden="1">{#N/A,#N/A,TRUE,"SUM";#N/A,#N/A,TRUE,"EE";#N/A,#N/A,TRUE,"AC";#N/A,#N/A,TRUE,"SN"}</definedName>
    <definedName name="vertex42_copyright" hidden="1">"© 2006-2018 Vertex42 LLC"</definedName>
    <definedName name="vertex42_id" hidden="1">"gantt-chart_L.xlsx"</definedName>
    <definedName name="vertex42_title" hidden="1">"Gantt Chart Template"</definedName>
    <definedName name="vvvvvvvvvvvvvvvv" hidden="1">#REF!</definedName>
    <definedName name="wrn.A." hidden="1">{#N/A,#N/A,TRUE,"SUM";#N/A,#N/A,TRUE,"EE";#N/A,#N/A,TRUE,"AC";#N/A,#N/A,TRUE,"SN"}</definedName>
    <definedName name="wrn.BILLS._.OF._.QUANTITY." hidden="1">{#N/A,#N/A,TRUE,"Str.";#N/A,#N/A,TRUE,"Steel &amp; Roof";#N/A,#N/A,TRUE,"Arc.";#N/A,#N/A,TRUE,"Preliminary";#N/A,#N/A,TRUE,"Sum_Prelim"}</definedName>
    <definedName name="www" hidden="1">{#N/A,#N/A,TRUE,"SUM";#N/A,#N/A,TRUE,"EE";#N/A,#N/A,TRUE,"AC";#N/A,#N/A,TRUE,"SN"}</definedName>
    <definedName name="wwwwwwwwwwww" hidden="1">#N/A</definedName>
    <definedName name="XXX" hidden="1">{#N/A,#N/A,TRUE,"SUM";#N/A,#N/A,TRUE,"EE";#N/A,#N/A,TRUE,"AC";#N/A,#N/A,TRUE,"SN"}</definedName>
    <definedName name="YHJVN" hidden="1">#REF!</definedName>
    <definedName name="YHN" hidden="1">{#N/A,#N/A,TRUE,"SUM";#N/A,#N/A,TRUE,"EE";#N/A,#N/A,TRUE,"AC";#N/A,#N/A,TRUE,"SN"}</definedName>
    <definedName name="zzzz" hidden="1">#REF!</definedName>
    <definedName name="あｂｃ" hidden="1">{#N/A,#N/A,TRUE,"SUM";#N/A,#N/A,TRUE,"EE";#N/A,#N/A,TRUE,"AC";#N/A,#N/A,TRUE,"SN"}</definedName>
    <definedName name="あＳＤＤＤ" hidden="1">#REF!</definedName>
    <definedName name="ささ" hidden="1">#REF!</definedName>
    <definedName name="っｋ" hidden="1">#REF!</definedName>
    <definedName name="でＲで３Ｄ" hidden="1">#REF!</definedName>
    <definedName name="労務費再検討" hidden="1">#REF!</definedName>
    <definedName name="変更"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9" l="1"/>
  <c r="I32" i="9" s="1"/>
  <c r="F26" i="9"/>
  <c r="I26" i="9" s="1"/>
  <c r="F23" i="9" l="1"/>
  <c r="I23" i="9" s="1"/>
  <c r="AC11" i="14" l="1"/>
  <c r="AE4" i="14"/>
  <c r="AF4" i="14" s="1"/>
  <c r="AD2" i="14"/>
  <c r="AG4" i="14" l="1"/>
  <c r="AF2" i="14"/>
  <c r="AE2" i="14"/>
  <c r="AH4" i="14" l="1"/>
  <c r="AG2" i="14"/>
  <c r="AI4" i="14" l="1"/>
  <c r="AH2" i="14"/>
  <c r="AI2" i="14" l="1"/>
  <c r="AJ4" i="14"/>
  <c r="AJ2" i="14" l="1"/>
  <c r="AK4" i="14"/>
  <c r="AL4" i="14" l="1"/>
  <c r="AK2" i="14"/>
  <c r="AM4" i="14" l="1"/>
  <c r="AL2" i="14"/>
  <c r="AN4" i="14" l="1"/>
  <c r="AM2" i="14"/>
  <c r="AO4" i="14" l="1"/>
  <c r="AN2" i="14"/>
  <c r="AO2" i="14" l="1"/>
  <c r="AP4" i="14"/>
  <c r="AQ4" i="14" l="1"/>
  <c r="AP2" i="14"/>
  <c r="AQ2" i="14" l="1"/>
  <c r="AR4" i="14"/>
  <c r="AS4" i="14" l="1"/>
  <c r="AR2" i="14"/>
  <c r="AS2" i="14" l="1"/>
  <c r="AT4" i="14"/>
  <c r="AT2" i="14" l="1"/>
  <c r="AU4" i="14"/>
  <c r="AV4" i="14" l="1"/>
  <c r="AU2" i="14"/>
  <c r="AW4" i="14" l="1"/>
  <c r="AV2" i="14"/>
  <c r="AX4" i="14" l="1"/>
  <c r="AW2" i="14"/>
  <c r="F37" i="9"/>
  <c r="I37" i="9" s="1"/>
  <c r="F16" i="9"/>
  <c r="I16" i="9" s="1"/>
  <c r="F17" i="9"/>
  <c r="I17" i="9" s="1"/>
  <c r="F18" i="9"/>
  <c r="I18" i="9" s="1"/>
  <c r="F36" i="9"/>
  <c r="I36" i="9" s="1"/>
  <c r="F35" i="9"/>
  <c r="F34" i="9"/>
  <c r="F24" i="9"/>
  <c r="I24" i="9" s="1"/>
  <c r="F22" i="9"/>
  <c r="F21" i="9"/>
  <c r="C33" i="9"/>
  <c r="C34" i="9" s="1"/>
  <c r="C35" i="9" s="1"/>
  <c r="C36" i="9" s="1"/>
  <c r="C37" i="9" s="1"/>
  <c r="F9" i="9"/>
  <c r="I9" i="9" s="1"/>
  <c r="F33" i="9"/>
  <c r="F31" i="9"/>
  <c r="I31" i="9" s="1"/>
  <c r="F30" i="9"/>
  <c r="F25" i="9"/>
  <c r="I25" i="9" s="1"/>
  <c r="F15" i="9"/>
  <c r="F14" i="9"/>
  <c r="C25" i="9"/>
  <c r="C24" i="9"/>
  <c r="C21" i="9"/>
  <c r="F28" i="9"/>
  <c r="I28" i="9" s="1"/>
  <c r="F27" i="9"/>
  <c r="I27" i="9" s="1"/>
  <c r="I19" i="9"/>
  <c r="F38" i="9"/>
  <c r="I38" i="9" s="1"/>
  <c r="AY4" i="14" l="1"/>
  <c r="AX2" i="14"/>
  <c r="A46" i="9"/>
  <c r="AZ4" i="14" l="1"/>
  <c r="AY2" i="14"/>
  <c r="I39" i="9"/>
  <c r="AZ2" i="14" l="1"/>
  <c r="BA4" i="14"/>
  <c r="F43" i="9"/>
  <c r="F44" i="9" s="1"/>
  <c r="I44" i="9" s="1"/>
  <c r="F42" i="9"/>
  <c r="I42" i="9" s="1"/>
  <c r="F8" i="9"/>
  <c r="I8" i="9" s="1"/>
  <c r="F29" i="9"/>
  <c r="I29" i="9" s="1"/>
  <c r="F20" i="9"/>
  <c r="I20" i="9" s="1"/>
  <c r="F13" i="9"/>
  <c r="I13" i="9" s="1"/>
  <c r="BA2" i="14" l="1"/>
  <c r="BB4" i="14"/>
  <c r="F45" i="9"/>
  <c r="I45" i="9" s="1"/>
  <c r="I43" i="9"/>
  <c r="BB2" i="14" l="1"/>
  <c r="BC4" i="14"/>
  <c r="F12" i="9"/>
  <c r="K6" i="9"/>
  <c r="BD4" i="14" l="1"/>
  <c r="BC2" i="14"/>
  <c r="I12" i="9"/>
  <c r="F10" i="9"/>
  <c r="I10" i="9" s="1"/>
  <c r="K7" i="9"/>
  <c r="K4" i="9"/>
  <c r="A8" i="9"/>
  <c r="A42" i="9"/>
  <c r="A43" i="9" s="1"/>
  <c r="A44" i="9" s="1"/>
  <c r="A45" i="9" s="1"/>
  <c r="BE4" i="14" l="1"/>
  <c r="BD2" i="14"/>
  <c r="L6" i="9"/>
  <c r="BF4" i="14" l="1"/>
  <c r="BE2" i="14"/>
  <c r="I15" i="9"/>
  <c r="I14" i="9"/>
  <c r="I22" i="9"/>
  <c r="I21" i="9"/>
  <c r="I30" i="9"/>
  <c r="M6" i="9"/>
  <c r="BF2" i="14" l="1"/>
  <c r="BG4" i="14"/>
  <c r="I33" i="9"/>
  <c r="N6" i="9"/>
  <c r="BH4" i="14" l="1"/>
  <c r="BG2" i="14"/>
  <c r="I34" i="9"/>
  <c r="O6" i="9"/>
  <c r="K5" i="9"/>
  <c r="BH2" i="14" l="1"/>
  <c r="BI4" i="14"/>
  <c r="I35" i="9"/>
  <c r="F11" i="9"/>
  <c r="I11" i="9" s="1"/>
  <c r="P6" i="9"/>
  <c r="L7" i="9"/>
  <c r="BI2" i="14" l="1"/>
  <c r="BJ4" i="14"/>
  <c r="Q6" i="9"/>
  <c r="M7" i="9"/>
  <c r="BK4" i="14" l="1"/>
  <c r="BJ2" i="14"/>
  <c r="R6" i="9"/>
  <c r="N7" i="9"/>
  <c r="BL4" i="14" l="1"/>
  <c r="BK2" i="14"/>
  <c r="S6" i="9"/>
  <c r="O7" i="9"/>
  <c r="BL2" i="14" l="1"/>
  <c r="BM4" i="14"/>
  <c r="T6" i="9"/>
  <c r="P7" i="9"/>
  <c r="BN4" i="14" l="1"/>
  <c r="BM2" i="14"/>
  <c r="U6" i="9"/>
  <c r="Q7" i="9"/>
  <c r="BO4" i="14" l="1"/>
  <c r="BN2" i="14"/>
  <c r="V6" i="9"/>
  <c r="R7" i="9"/>
  <c r="R5" i="9"/>
  <c r="R4" i="9"/>
  <c r="BP4" i="14" l="1"/>
  <c r="BO2" i="14"/>
  <c r="W6" i="9"/>
  <c r="S7" i="9"/>
  <c r="BQ4" i="14" l="1"/>
  <c r="BP2" i="14"/>
  <c r="X6" i="9"/>
  <c r="T7" i="9"/>
  <c r="BR4" i="14" l="1"/>
  <c r="BQ2" i="14"/>
  <c r="Y6" i="9"/>
  <c r="U7" i="9"/>
  <c r="BS4" i="14" l="1"/>
  <c r="BR2" i="14"/>
  <c r="Z6" i="9"/>
  <c r="V7" i="9"/>
  <c r="BS2" i="14" l="1"/>
  <c r="BT4" i="14"/>
  <c r="AA6" i="9"/>
  <c r="X7" i="9"/>
  <c r="W7" i="9"/>
  <c r="BU4" i="14" l="1"/>
  <c r="BT2" i="14"/>
  <c r="AB6" i="9"/>
  <c r="Y5" i="9"/>
  <c r="Y4" i="9"/>
  <c r="Y7" i="9"/>
  <c r="BV4" i="14" l="1"/>
  <c r="BU2" i="14"/>
  <c r="AC6" i="9"/>
  <c r="Z7" i="9"/>
  <c r="BV2" i="14" l="1"/>
  <c r="BW4" i="14"/>
  <c r="AD6" i="9"/>
  <c r="AA7" i="9"/>
  <c r="BX4" i="14" l="1"/>
  <c r="BW2" i="14"/>
  <c r="AE6" i="9"/>
  <c r="AB7" i="9"/>
  <c r="BY4" i="14" l="1"/>
  <c r="BX2" i="14"/>
  <c r="AF6" i="9"/>
  <c r="AC7" i="9"/>
  <c r="BY2" i="14" l="1"/>
  <c r="BZ4" i="14"/>
  <c r="AG6" i="9"/>
  <c r="AD7" i="9"/>
  <c r="BZ2" i="14" l="1"/>
  <c r="CA4" i="14"/>
  <c r="AH6" i="9"/>
  <c r="AE7" i="9"/>
  <c r="CB4" i="14" l="1"/>
  <c r="CA2" i="14"/>
  <c r="AI6" i="9"/>
  <c r="AF4" i="9"/>
  <c r="AF7" i="9"/>
  <c r="AF5" i="9"/>
  <c r="CB2" i="14" l="1"/>
  <c r="CC4" i="14"/>
  <c r="AJ6" i="9"/>
  <c r="AG7" i="9"/>
  <c r="CC2" i="14" l="1"/>
  <c r="CD4" i="14"/>
  <c r="AK6" i="9"/>
  <c r="AH7" i="9"/>
  <c r="CE4" i="14" l="1"/>
  <c r="CD2" i="14"/>
  <c r="AL6" i="9"/>
  <c r="AM6" i="9" s="1"/>
  <c r="AI7" i="9"/>
  <c r="CF4" i="14" l="1"/>
  <c r="CE2" i="14"/>
  <c r="AN6" i="9"/>
  <c r="AM4" i="9"/>
  <c r="AM5" i="9"/>
  <c r="AM7" i="9"/>
  <c r="AJ7" i="9"/>
  <c r="CF2" i="14" l="1"/>
  <c r="CG4" i="14"/>
  <c r="CG2" i="14" s="1"/>
  <c r="AO6" i="9"/>
  <c r="AN7" i="9"/>
  <c r="AK7" i="9"/>
  <c r="AP6" i="9" l="1"/>
  <c r="AO7" i="9"/>
  <c r="AL7" i="9"/>
  <c r="AQ6" i="9" l="1"/>
  <c r="AP7" i="9"/>
  <c r="A9" i="9"/>
  <c r="A10" i="9" s="1"/>
  <c r="A11" i="9" s="1"/>
  <c r="AQ7" i="9" l="1"/>
  <c r="AR6" i="9"/>
  <c r="A12" i="9"/>
  <c r="A13" i="9" s="1"/>
  <c r="A14" i="9" s="1"/>
  <c r="A15" i="9" s="1"/>
  <c r="AR7" i="9" l="1"/>
  <c r="AS6" i="9"/>
  <c r="A16" i="9"/>
  <c r="A17" i="9" s="1"/>
  <c r="A18" i="9" s="1"/>
  <c r="A19" i="9" s="1"/>
  <c r="A20" i="9" l="1"/>
  <c r="A21" i="9" s="1"/>
  <c r="A22" i="9" s="1"/>
  <c r="A23" i="9" s="1"/>
  <c r="A24" i="9" s="1"/>
  <c r="A25" i="9" s="1"/>
  <c r="A26" i="9" s="1"/>
  <c r="A27" i="9" s="1"/>
  <c r="A28" i="9" s="1"/>
  <c r="AS7" i="9"/>
  <c r="AT6" i="9"/>
  <c r="A29" i="9" l="1"/>
  <c r="A30" i="9" s="1"/>
  <c r="A31" i="9" s="1"/>
  <c r="A32" i="9" s="1"/>
  <c r="A33" i="9" s="1"/>
  <c r="A34" i="9" s="1"/>
  <c r="A35" i="9" s="1"/>
  <c r="A36" i="9" s="1"/>
  <c r="A37" i="9" s="1"/>
  <c r="A38" i="9" s="1"/>
  <c r="AU6" i="9"/>
  <c r="AT7" i="9"/>
  <c r="AT4" i="9"/>
  <c r="AT5" i="9"/>
  <c r="A39" i="9" l="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<sst xmlns="http://schemas.openxmlformats.org/spreadsheetml/2006/main" count="121" uniqueCount="102">
  <si>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</si>
  <si>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</si>
  <si>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</si>
  <si>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</si>
  <si>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</si>
  <si>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</si>
  <si>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</si>
  <si>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</si>
  <si>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</si>
  <si>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</si>
  <si>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</si>
  <si>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</si>
  <si>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</si>
  <si>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</si>
  <si>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</si>
  <si>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</si>
  <si>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</si>
  <si>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4" type="noConversion"/>
  </si>
  <si>
    <t>Kick-off meeting</t>
    <phoneticPr fontId="4" type="noConversion"/>
  </si>
  <si>
    <t>PIC</t>
    <phoneticPr fontId="4" type="noConversion"/>
  </si>
  <si>
    <t>Software development</t>
    <phoneticPr fontId="4" type="noConversion"/>
  </si>
  <si>
    <t>Software schedule</t>
    <phoneticPr fontId="4" type="noConversion"/>
  </si>
  <si>
    <t>Hardware schedule</t>
    <phoneticPr fontId="4" type="noConversion"/>
  </si>
  <si>
    <t>Installation</t>
    <phoneticPr fontId="4" type="noConversion"/>
  </si>
  <si>
    <t>Software installation</t>
    <phoneticPr fontId="4" type="noConversion"/>
  </si>
  <si>
    <t>User Testing &amp; Trial</t>
    <phoneticPr fontId="4" type="noConversion"/>
  </si>
  <si>
    <t>Supports user feedback</t>
    <phoneticPr fontId="4" type="noConversion"/>
  </si>
  <si>
    <t>Go live</t>
    <phoneticPr fontId="4" type="noConversion"/>
  </si>
  <si>
    <t>Requirements confirmation</t>
    <phoneticPr fontId="4" type="noConversion"/>
  </si>
  <si>
    <t>System Design</t>
    <phoneticPr fontId="4" type="noConversion"/>
  </si>
  <si>
    <t>Software test</t>
    <phoneticPr fontId="4" type="noConversion"/>
  </si>
  <si>
    <t>Hardware procurement</t>
    <phoneticPr fontId="4" type="noConversion"/>
  </si>
  <si>
    <t>Tomas</t>
    <phoneticPr fontId="4" type="noConversion"/>
  </si>
  <si>
    <t>Teaching for UT</t>
    <phoneticPr fontId="4" type="noConversion"/>
  </si>
  <si>
    <t>Teaching for Go live</t>
    <phoneticPr fontId="4" type="noConversion"/>
  </si>
  <si>
    <t>Kick-off meeting after PO</t>
    <phoneticPr fontId="4" type="noConversion"/>
  </si>
  <si>
    <t>Data organization/confirmation</t>
    <phoneticPr fontId="4" type="noConversion"/>
  </si>
  <si>
    <t>[Thai nippon food co.,ltd] Project Schedule</t>
  </si>
  <si>
    <t>[Thai nippon food co.,Ltd]</t>
  </si>
  <si>
    <t>TNF/Tomas</t>
  </si>
  <si>
    <t>OUT OF SCHEDULE</t>
  </si>
  <si>
    <t>No.</t>
  </si>
  <si>
    <t xml:space="preserve">Description </t>
  </si>
  <si>
    <t>PIC</t>
  </si>
  <si>
    <t>Progress
(%)</t>
  </si>
  <si>
    <t>Main</t>
  </si>
  <si>
    <t>Support</t>
  </si>
  <si>
    <t xml:space="preserve">Progress ahead of schedule </t>
  </si>
  <si>
    <t>(Input  Number "1")</t>
  </si>
  <si>
    <t>Progress as planned</t>
  </si>
  <si>
    <t>(Input  Number "2")</t>
  </si>
  <si>
    <t>Progress with scheduled delay</t>
  </si>
  <si>
    <t>(Input  Number "3")</t>
  </si>
  <si>
    <t>Progress finished job</t>
  </si>
  <si>
    <t>(Input  Number "4")</t>
  </si>
  <si>
    <t>Overall</t>
  </si>
  <si>
    <t>Tomas</t>
  </si>
  <si>
    <t>Completed</t>
  </si>
  <si>
    <t>In progress (on schedule)</t>
  </si>
  <si>
    <t>In progress (Risk out of schedule)</t>
  </si>
  <si>
    <t>Out of schedule</t>
  </si>
  <si>
    <t>Schedule Hardware Install</t>
  </si>
  <si>
    <t>TNF</t>
  </si>
  <si>
    <t>- Install program for I/O Check</t>
  </si>
  <si>
    <t>Drawing Desgin</t>
  </si>
  <si>
    <t>Hardware pre-shipment confirmation</t>
  </si>
  <si>
    <t>Hardware Assembly</t>
  </si>
  <si>
    <t>Requirements and site survey confirmation</t>
  </si>
  <si>
    <t>Wiring and Connect to device</t>
  </si>
  <si>
    <t>Hardware installation</t>
  </si>
  <si>
    <t xml:space="preserve"> Installation on site water treatment project</t>
  </si>
  <si>
    <t xml:space="preserve"> - Install box control</t>
  </si>
  <si>
    <t>- Install Control box</t>
  </si>
  <si>
    <t>- Check Communication beetween PLC Master to Box control</t>
  </si>
  <si>
    <t xml:space="preserve"> - Install sensor</t>
  </si>
  <si>
    <t>- Install pressure sensor</t>
  </si>
  <si>
    <t>- Install flow meter sensor</t>
  </si>
  <si>
    <t>- Install level tank sensor</t>
  </si>
  <si>
    <t>- Install Current motor sensor</t>
  </si>
  <si>
    <t>- Wiring</t>
  </si>
  <si>
    <t>- Wiring power 24V and RS485 to pressure sensor</t>
  </si>
  <si>
    <t>- Wiring power 24V and RS485 to Flow meter sensor</t>
  </si>
  <si>
    <t>- Wiring power 24V and RS485 to Level tank sensor</t>
  </si>
  <si>
    <t>- Wiring power I/O Signal to current motor sensor</t>
  </si>
  <si>
    <t>- Wiring power I/O Signal to Valve</t>
  </si>
  <si>
    <t>- Configulation</t>
  </si>
  <si>
    <t>- Configuration and setting pressure sensor</t>
  </si>
  <si>
    <t>- Configuration and setting flow meter sensor</t>
  </si>
  <si>
    <t>- Configuration and setting level tank sensor</t>
  </si>
  <si>
    <t>- Configuration and setting Current motor sensor</t>
  </si>
  <si>
    <t>- Configuration and setting Choline sensor</t>
  </si>
  <si>
    <t>- Configuration and setting Valve sensor</t>
  </si>
  <si>
    <t>- Install equipment for collect signal motor</t>
  </si>
  <si>
    <t>- Install equipment for collect Valve</t>
  </si>
  <si>
    <t>- Communication test</t>
  </si>
  <si>
    <t>- Communication test beetween PLC and pressure sensor</t>
  </si>
  <si>
    <t>- Communication test beetween PLC and flow meter sensor</t>
  </si>
  <si>
    <t>- Communication test beetween PLC and level tank sensor</t>
  </si>
  <si>
    <t>- Communication test beetween PLC and Current motor sensor</t>
  </si>
  <si>
    <t>- Communication test beetween PLC andCholine sensor</t>
  </si>
  <si>
    <t>- Communication test beetween PLC and Valve sensor</t>
  </si>
  <si>
    <t>- Communication test beetween PLC Water treatment and Main Master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</si>
</sst>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d\ m/dd/yy"/>
    <numFmt numFmtId="165" formatCode="d"/>
    <numFmt numFmtId="166" formatCode="d\ mmm\ yyyy"/>
    <numFmt numFmtId="167" formatCode="ddd\ dd/mm/yy"/>
    <numFmt numFmtId="168" formatCode="0_);[Red]\(0\)"/>
  </numFmts>
  <fonts count="71" x14ac:knownFonts="1">
    <font>
      <sz val="10"/>
      <name val="Arial"/>
    </font>
    <font>
      <sz val="11"/>
      <color theme="1"/>
      <name val="Arial"/>
      <family val="2"/>
      <scheme val="minor"/>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1"/>
      <color theme="1"/>
      <name val="Arial"/>
      <family val="2"/>
      <charset val="128"/>
      <scheme val="minor"/>
    </font>
    <font>
      <sz val="11"/>
      <color theme="0"/>
      <name val="Times New Roman"/>
      <family val="1"/>
    </font>
    <font>
      <b/>
      <sz val="24"/>
      <name val="Times New Roman"/>
      <family val="1"/>
    </font>
    <font>
      <sz val="11"/>
      <name val="Times New Roman"/>
      <family val="1"/>
    </font>
    <font>
      <sz val="11"/>
      <color indexed="8"/>
      <name val="Times New Roman"/>
      <family val="1"/>
    </font>
    <font>
      <sz val="12"/>
      <color indexed="8"/>
      <name val="Times New Roman"/>
      <family val="1"/>
    </font>
    <font>
      <b/>
      <sz val="18"/>
      <name val="Times New Roman"/>
      <family val="1"/>
    </font>
    <font>
      <b/>
      <sz val="16"/>
      <color indexed="8"/>
      <name val="Times New Roman"/>
      <family val="1"/>
    </font>
    <font>
      <b/>
      <sz val="14"/>
      <name val="Times New Roman"/>
      <family val="1"/>
    </font>
    <font>
      <b/>
      <sz val="16"/>
      <name val="Times New Roman"/>
      <family val="1"/>
    </font>
    <font>
      <sz val="11"/>
      <color indexed="12"/>
      <name val="Times New Roman"/>
      <family val="1"/>
    </font>
    <font>
      <sz val="11"/>
      <color indexed="15"/>
      <name val="Times New Roman"/>
      <family val="1"/>
    </font>
    <font>
      <b/>
      <sz val="12"/>
      <color indexed="8"/>
      <name val="Times New Roman"/>
      <family val="1"/>
    </font>
    <font>
      <sz val="12"/>
      <name val="Times New Roman"/>
      <family val="1"/>
    </font>
    <font>
      <sz val="11"/>
      <color indexed="10"/>
      <name val="Times New Roman"/>
      <family val="1"/>
    </font>
    <font>
      <sz val="11"/>
      <color rgb="FF66FFFF"/>
      <name val="Times New Roman"/>
      <family val="1"/>
    </font>
    <font>
      <sz val="11"/>
      <color rgb="FF00B050"/>
      <name val="Times New Roman"/>
      <family val="1"/>
    </font>
    <font>
      <b/>
      <sz val="12"/>
      <name val="Times New Roman"/>
      <family val="1"/>
    </font>
    <font>
      <b/>
      <sz val="16"/>
      <color theme="1"/>
      <name val="Times New Roman"/>
      <family val="1"/>
    </font>
    <font>
      <sz val="11"/>
      <color rgb="FFFF0000"/>
      <name val="Times New Roman"/>
      <family val="1"/>
    </font>
    <font>
      <b/>
      <sz val="16"/>
      <color rgb="FFFF0000"/>
      <name val="Times New Roman"/>
      <family val="1"/>
    </font>
    <font>
      <b/>
      <sz val="14"/>
      <color rgb="FFFF0000"/>
      <name val="Times New Roman"/>
      <family val="1"/>
    </font>
    <font>
      <sz val="14"/>
      <name val="Times New Roman"/>
      <family val="1"/>
    </font>
  </fonts>
  <fills count="3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indexed="42"/>
        <bgColor indexed="64"/>
      </patternFill>
    </fill>
    <fill>
      <patternFill patternType="solid">
        <fgColor theme="0" tint="-0.34998626667073579"/>
        <bgColor indexed="64"/>
      </patternFill>
    </fill>
    <fill>
      <patternFill patternType="solid">
        <fgColor indexed="45"/>
        <bgColor indexed="64"/>
      </patternFill>
    </fill>
    <fill>
      <patternFill patternType="solid">
        <fgColor theme="9" tint="0.39997558519241921"/>
        <bgColor indexed="64"/>
      </patternFill>
    </fill>
    <fill>
      <patternFill patternType="solid">
        <fgColor theme="2"/>
        <bgColor indexed="64"/>
      </patternFill>
    </fill>
    <fill>
      <patternFill patternType="solid">
        <fgColor rgb="FF99FFCC"/>
        <bgColor indexed="64"/>
      </patternFill>
    </fill>
    <fill>
      <patternFill patternType="solid">
        <fgColor rgb="FFFF000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Dashed">
        <color indexed="64"/>
      </left>
      <right/>
      <top style="mediumDashed">
        <color indexed="64"/>
      </top>
      <bottom style="hair">
        <color indexed="64"/>
      </bottom>
      <diagonal/>
    </border>
    <border>
      <left style="medium">
        <color rgb="FFFF0000"/>
      </left>
      <right style="medium">
        <color rgb="FFFF0000"/>
      </right>
      <top style="mediumDashed">
        <color indexed="64"/>
      </top>
      <bottom style="medium">
        <color rgb="FFFF0000"/>
      </bottom>
      <diagonal/>
    </border>
    <border>
      <left/>
      <right style="hair">
        <color indexed="64"/>
      </right>
      <top style="mediumDashed">
        <color indexed="64"/>
      </top>
      <bottom/>
      <diagonal/>
    </border>
    <border>
      <left style="hair">
        <color indexed="64"/>
      </left>
      <right style="hair">
        <color indexed="64"/>
      </right>
      <top style="mediumDashed">
        <color indexed="64"/>
      </top>
      <bottom style="hair">
        <color indexed="64"/>
      </bottom>
      <diagonal/>
    </border>
    <border>
      <left/>
      <right style="hair">
        <color indexed="64"/>
      </right>
      <top style="mediumDashed">
        <color indexed="64"/>
      </top>
      <bottom style="hair">
        <color indexed="64"/>
      </bottom>
      <diagonal/>
    </border>
    <border>
      <left/>
      <right/>
      <top style="mediumDashed">
        <color indexed="64"/>
      </top>
      <bottom/>
      <diagonal/>
    </border>
    <border>
      <left/>
      <right style="medium">
        <color indexed="64"/>
      </right>
      <top style="mediumDashed">
        <color indexed="64"/>
      </top>
      <bottom/>
      <diagonal/>
    </border>
    <border>
      <left style="mediumDashed">
        <color indexed="64"/>
      </left>
      <right style="hair">
        <color indexed="64"/>
      </right>
      <top style="hair">
        <color indexed="64"/>
      </top>
      <bottom style="hair">
        <color indexed="64"/>
      </bottom>
      <diagonal/>
    </border>
    <border>
      <left style="hair">
        <color indexed="64"/>
      </left>
      <right/>
      <top/>
      <bottom style="hair">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mediumDashed">
        <color indexed="64"/>
      </left>
      <right style="hair">
        <color indexed="64"/>
      </right>
      <top style="hair">
        <color indexed="64"/>
      </top>
      <bottom style="mediumDashed">
        <color indexed="64"/>
      </bottom>
      <diagonal/>
    </border>
    <border>
      <left style="hair">
        <color indexed="64"/>
      </left>
      <right style="hair">
        <color indexed="64"/>
      </right>
      <top style="hair">
        <color indexed="64"/>
      </top>
      <bottom style="mediumDashed">
        <color indexed="64"/>
      </bottom>
      <diagonal/>
    </border>
    <border>
      <left style="hair">
        <color indexed="64"/>
      </left>
      <right/>
      <top style="hair">
        <color indexed="64"/>
      </top>
      <bottom style="mediumDashed">
        <color indexed="64"/>
      </bottom>
      <diagonal/>
    </border>
    <border>
      <left style="medium">
        <color rgb="FFFF0000"/>
      </left>
      <right style="medium">
        <color rgb="FFFF0000"/>
      </right>
      <top style="medium">
        <color rgb="FFFF0000"/>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9" fillId="17" borderId="1" applyNumberFormat="0" applyAlignment="0" applyProtection="0"/>
    <xf numFmtId="0" fontId="10" fillId="18" borderId="2" applyNumberFormat="0" applyAlignment="0" applyProtection="0"/>
    <xf numFmtId="0" fontId="11" fillId="0" borderId="0" applyNumberFormat="0" applyFill="0" applyBorder="0" applyAlignment="0" applyProtection="0"/>
    <xf numFmtId="0" fontId="12" fillId="1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3"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5" fillId="5" borderId="7" applyNumberFormat="0" applyFont="0" applyAlignment="0" applyProtection="0"/>
    <xf numFmtId="0" fontId="19" fillId="17" borderId="8" applyNumberFormat="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0" fontId="48" fillId="0" borderId="0">
      <alignment vertical="center"/>
    </xf>
    <xf numFmtId="9" fontId="48" fillId="0" borderId="0" applyFont="0" applyFill="0" applyBorder="0" applyAlignment="0" applyProtection="0">
      <alignment vertical="center"/>
    </xf>
  </cellStyleXfs>
  <cellXfs count="220">
    <xf numFmtId="0" fontId="0" fillId="0" borderId="0" xfId="0"/>
    <xf numFmtId="0" fontId="27" fillId="0" borderId="0" xfId="0" applyFont="1" applyAlignment="1" applyProtection="1">
      <alignment vertical="center"/>
      <protection locked="0"/>
    </xf>
    <xf numFmtId="0" fontId="28" fillId="0" borderId="0" xfId="0" applyFont="1" applyAlignment="1" applyProtection="1">
      <alignment vertical="center"/>
      <protection locked="0"/>
    </xf>
    <xf numFmtId="0" fontId="29" fillId="0" borderId="0" xfId="0" applyFont="1"/>
    <xf numFmtId="0" fontId="29" fillId="0" borderId="0" xfId="0" applyFont="1" applyAlignment="1">
      <alignment horizontal="right" vertical="center"/>
    </xf>
    <xf numFmtId="0" fontId="30" fillId="0" borderId="0" xfId="0" applyFont="1" applyAlignment="1" applyProtection="1">
      <alignment vertical="center"/>
      <protection locked="0"/>
    </xf>
    <xf numFmtId="0" fontId="31" fillId="0" borderId="0" xfId="0" applyFont="1" applyProtection="1">
      <protection locked="0"/>
    </xf>
    <xf numFmtId="0" fontId="32" fillId="20" borderId="0" xfId="34" applyNumberFormat="1" applyFont="1" applyFill="1" applyAlignment="1" applyProtection="1">
      <alignment horizontal="right"/>
      <protection locked="0"/>
    </xf>
    <xf numFmtId="0" fontId="33" fillId="0" borderId="0" xfId="0" applyFont="1" applyProtection="1">
      <protection locked="0"/>
    </xf>
    <xf numFmtId="0" fontId="29" fillId="20" borderId="0" xfId="0" applyFont="1" applyFill="1"/>
    <xf numFmtId="0" fontId="34" fillId="0" borderId="0" xfId="34" applyFont="1" applyAlignment="1" applyProtection="1">
      <alignment horizontal="left"/>
    </xf>
    <xf numFmtId="0" fontId="29" fillId="0" borderId="21" xfId="0" applyFont="1" applyBorder="1" applyAlignment="1" applyProtection="1">
      <alignment horizontal="center" vertical="center"/>
      <protection locked="0"/>
    </xf>
    <xf numFmtId="165" fontId="35" fillId="0" borderId="15" xfId="0" applyNumberFormat="1" applyFont="1" applyBorder="1" applyAlignment="1">
      <alignment horizontal="center" vertical="center" shrinkToFit="1"/>
    </xf>
    <xf numFmtId="165" fontId="35" fillId="0" borderId="13" xfId="0" applyNumberFormat="1" applyFont="1" applyBorder="1" applyAlignment="1">
      <alignment horizontal="center" vertical="center" shrinkToFit="1"/>
    </xf>
    <xf numFmtId="165" fontId="35" fillId="0" borderId="16" xfId="0" applyNumberFormat="1" applyFont="1" applyBorder="1" applyAlignment="1">
      <alignment horizontal="center" vertical="center" shrinkToFit="1"/>
    </xf>
    <xf numFmtId="0" fontId="36" fillId="0" borderId="17" xfId="0" applyFont="1" applyBorder="1" applyAlignment="1">
      <alignment horizontal="left" vertical="center"/>
    </xf>
    <xf numFmtId="0" fontId="36"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36" fillId="0" borderId="17" xfId="0" applyFont="1" applyBorder="1" applyAlignment="1">
      <alignment horizontal="center" vertical="center"/>
    </xf>
    <xf numFmtId="0" fontId="31" fillId="0" borderId="18" xfId="0" applyFont="1" applyBorder="1" applyAlignment="1">
      <alignment horizontal="center" vertical="center" shrinkToFit="1"/>
    </xf>
    <xf numFmtId="0" fontId="31" fillId="0" borderId="19" xfId="0" applyFont="1" applyBorder="1" applyAlignment="1">
      <alignment horizontal="center" vertical="center" shrinkToFit="1"/>
    </xf>
    <xf numFmtId="0" fontId="31" fillId="0" borderId="20" xfId="0" applyFont="1" applyBorder="1" applyAlignment="1">
      <alignment horizontal="center" vertical="center" shrinkToFit="1"/>
    </xf>
    <xf numFmtId="0" fontId="38" fillId="23" borderId="14" xfId="0" applyFont="1" applyFill="1" applyBorder="1" applyAlignment="1">
      <alignment horizontal="left" vertical="center"/>
    </xf>
    <xf numFmtId="0" fontId="38" fillId="23" borderId="14" xfId="0" applyFont="1" applyFill="1" applyBorder="1" applyAlignment="1">
      <alignment vertical="center"/>
    </xf>
    <xf numFmtId="0" fontId="31" fillId="23" borderId="14" xfId="0" applyFont="1" applyFill="1" applyBorder="1" applyAlignment="1">
      <alignment vertical="center"/>
    </xf>
    <xf numFmtId="0" fontId="31" fillId="23" borderId="14" xfId="0" applyFont="1" applyFill="1" applyBorder="1" applyAlignment="1">
      <alignment horizontal="center" vertical="center"/>
    </xf>
    <xf numFmtId="164" fontId="31" fillId="23" borderId="14" xfId="0" applyNumberFormat="1" applyFont="1" applyFill="1" applyBorder="1" applyAlignment="1">
      <alignment horizontal="right" vertical="center"/>
    </xf>
    <xf numFmtId="164" fontId="31" fillId="23" borderId="14" xfId="0" applyNumberFormat="1" applyFont="1" applyFill="1" applyBorder="1" applyAlignment="1">
      <alignment horizontal="center" vertical="center"/>
    </xf>
    <xf numFmtId="1" fontId="31" fillId="23" borderId="14" xfId="40" applyNumberFormat="1" applyFont="1" applyFill="1" applyBorder="1" applyAlignment="1" applyProtection="1">
      <alignment horizontal="center" vertical="center"/>
    </xf>
    <xf numFmtId="9" fontId="31" fillId="23" borderId="14" xfId="40" applyFont="1" applyFill="1" applyBorder="1" applyAlignment="1" applyProtection="1">
      <alignment horizontal="center" vertical="center"/>
    </xf>
    <xf numFmtId="1" fontId="31" fillId="23" borderId="14" xfId="0" applyNumberFormat="1" applyFont="1" applyFill="1" applyBorder="1" applyAlignment="1">
      <alignment horizontal="center" vertical="center"/>
    </xf>
    <xf numFmtId="1" fontId="39" fillId="23" borderId="14" xfId="0" applyNumberFormat="1" applyFont="1" applyFill="1" applyBorder="1" applyAlignment="1">
      <alignment horizontal="center" vertical="center"/>
    </xf>
    <xf numFmtId="0" fontId="31" fillId="23" borderId="14" xfId="0" applyFont="1" applyFill="1" applyBorder="1" applyAlignment="1">
      <alignment horizontal="left" vertical="center"/>
    </xf>
    <xf numFmtId="0" fontId="31" fillId="23" borderId="10" xfId="0" applyFont="1" applyFill="1" applyBorder="1" applyAlignment="1">
      <alignment vertical="center"/>
    </xf>
    <xf numFmtId="0" fontId="31" fillId="0" borderId="10" xfId="0" applyFont="1" applyBorder="1" applyAlignment="1">
      <alignment horizontal="left" vertical="center"/>
    </xf>
    <xf numFmtId="0" fontId="31" fillId="0" borderId="10" xfId="0" applyFont="1" applyBorder="1" applyAlignment="1">
      <alignment vertical="center" wrapText="1"/>
    </xf>
    <xf numFmtId="0" fontId="31" fillId="0" borderId="10" xfId="0" applyFont="1" applyBorder="1" applyAlignment="1">
      <alignment vertical="center"/>
    </xf>
    <xf numFmtId="0" fontId="40" fillId="0" borderId="12" xfId="0" applyFont="1" applyBorder="1" applyAlignment="1">
      <alignment horizontal="center" vertical="center"/>
    </xf>
    <xf numFmtId="164" fontId="40" fillId="24" borderId="12" xfId="0" applyNumberFormat="1" applyFont="1" applyFill="1" applyBorder="1" applyAlignment="1">
      <alignment horizontal="center" vertical="center"/>
    </xf>
    <xf numFmtId="164" fontId="40" fillId="0" borderId="12" xfId="0" applyNumberFormat="1" applyFont="1" applyBorder="1" applyAlignment="1">
      <alignment horizontal="center" vertical="center"/>
    </xf>
    <xf numFmtId="1" fontId="40" fillId="25" borderId="12" xfId="0" applyNumberFormat="1" applyFont="1" applyFill="1" applyBorder="1" applyAlignment="1">
      <alignment horizontal="center" vertical="center"/>
    </xf>
    <xf numFmtId="9" fontId="40" fillId="25" borderId="12" xfId="40" applyFont="1" applyFill="1" applyBorder="1" applyAlignment="1" applyProtection="1">
      <alignment horizontal="center" vertical="center"/>
    </xf>
    <xf numFmtId="1" fontId="40" fillId="0" borderId="12" xfId="0" applyNumberFormat="1" applyFont="1" applyBorder="1" applyAlignment="1">
      <alignment horizontal="center" vertical="center"/>
    </xf>
    <xf numFmtId="1" fontId="41" fillId="0" borderId="12" xfId="0" applyNumberFormat="1" applyFont="1" applyBorder="1" applyAlignment="1">
      <alignment horizontal="center" vertical="center"/>
    </xf>
    <xf numFmtId="9" fontId="31" fillId="0" borderId="10" xfId="0" applyNumberFormat="1" applyFont="1" applyBorder="1" applyAlignment="1">
      <alignment horizontal="left" vertical="center"/>
    </xf>
    <xf numFmtId="0" fontId="38" fillId="23" borderId="10" xfId="0" applyFont="1" applyFill="1" applyBorder="1" applyAlignment="1">
      <alignment horizontal="left" vertical="center"/>
    </xf>
    <xf numFmtId="0" fontId="38" fillId="23" borderId="10" xfId="0" applyFont="1" applyFill="1" applyBorder="1" applyAlignment="1">
      <alignment vertical="center"/>
    </xf>
    <xf numFmtId="0" fontId="31" fillId="23" borderId="10" xfId="0" applyFont="1" applyFill="1" applyBorder="1" applyAlignment="1">
      <alignment horizontal="center" vertical="center"/>
    </xf>
    <xf numFmtId="1" fontId="31" fillId="23" borderId="10" xfId="40" applyNumberFormat="1" applyFont="1" applyFill="1" applyBorder="1" applyAlignment="1" applyProtection="1">
      <alignment horizontal="center" vertical="center"/>
    </xf>
    <xf numFmtId="9" fontId="31" fillId="23" borderId="10" xfId="40" applyFont="1" applyFill="1" applyBorder="1" applyAlignment="1" applyProtection="1">
      <alignment horizontal="center" vertical="center"/>
    </xf>
    <xf numFmtId="1" fontId="31" fillId="23" borderId="10" xfId="0" applyNumberFormat="1" applyFont="1" applyFill="1" applyBorder="1" applyAlignment="1">
      <alignment horizontal="center" vertical="center"/>
    </xf>
    <xf numFmtId="1" fontId="39" fillId="23" borderId="10" xfId="0" applyNumberFormat="1" applyFont="1" applyFill="1" applyBorder="1" applyAlignment="1">
      <alignment horizontal="center" vertical="center"/>
    </xf>
    <xf numFmtId="0" fontId="31" fillId="23" borderId="10" xfId="0" applyFont="1" applyFill="1" applyBorder="1" applyAlignment="1">
      <alignment horizontal="left" vertical="center"/>
    </xf>
    <xf numFmtId="0" fontId="42" fillId="0" borderId="10" xfId="0" applyFont="1" applyBorder="1" applyAlignment="1">
      <alignment vertical="center"/>
    </xf>
    <xf numFmtId="0" fontId="31" fillId="0" borderId="10" xfId="0" applyFont="1" applyBorder="1" applyAlignment="1">
      <alignment horizontal="center" vertical="center"/>
    </xf>
    <xf numFmtId="0" fontId="42" fillId="0" borderId="10" xfId="0" applyFont="1" applyBorder="1" applyAlignment="1">
      <alignment horizontal="center" vertical="center"/>
    </xf>
    <xf numFmtId="1" fontId="31" fillId="0" borderId="10" xfId="40" applyNumberFormat="1" applyFont="1" applyFill="1" applyBorder="1" applyAlignment="1" applyProtection="1">
      <alignment horizontal="center" vertical="center"/>
    </xf>
    <xf numFmtId="9" fontId="31" fillId="0" borderId="10" xfId="40" applyFont="1" applyFill="1" applyBorder="1" applyAlignment="1" applyProtection="1">
      <alignment horizontal="center" vertical="center"/>
    </xf>
    <xf numFmtId="1" fontId="31"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1" fillId="0" borderId="0" xfId="0" applyFont="1" applyAlignment="1">
      <alignment vertical="center"/>
    </xf>
    <xf numFmtId="0" fontId="43" fillId="22" borderId="0" xfId="0" applyFont="1" applyFill="1" applyAlignment="1">
      <alignment vertical="center"/>
    </xf>
    <xf numFmtId="0" fontId="29" fillId="23" borderId="0" xfId="0" applyFont="1" applyFill="1" applyAlignment="1">
      <alignment vertical="center"/>
    </xf>
    <xf numFmtId="0" fontId="44" fillId="22" borderId="0" xfId="0" applyFont="1" applyFill="1" applyAlignment="1">
      <alignment vertical="center"/>
    </xf>
    <xf numFmtId="0" fontId="44" fillId="22" borderId="0" xfId="0" applyFont="1" applyFill="1" applyAlignment="1">
      <alignment horizontal="center" vertical="center"/>
    </xf>
    <xf numFmtId="0" fontId="35" fillId="23" borderId="0" xfId="0" applyFont="1" applyFill="1" applyAlignment="1">
      <alignment vertical="center"/>
    </xf>
    <xf numFmtId="0" fontId="39" fillId="23" borderId="0" xfId="0" applyFont="1" applyFill="1" applyAlignment="1">
      <alignment vertical="center"/>
    </xf>
    <xf numFmtId="0" fontId="35" fillId="0" borderId="0" xfId="0" applyFont="1" applyAlignment="1">
      <alignment vertical="center"/>
    </xf>
    <xf numFmtId="0" fontId="40" fillId="22" borderId="0" xfId="0" applyFont="1" applyFill="1" applyAlignment="1">
      <alignment vertical="center"/>
    </xf>
    <xf numFmtId="0" fontId="31" fillId="23" borderId="0" xfId="0" applyFont="1" applyFill="1" applyAlignment="1">
      <alignment vertical="center"/>
    </xf>
    <xf numFmtId="0" fontId="31" fillId="23" borderId="0" xfId="0" applyFont="1" applyFill="1" applyAlignment="1">
      <alignment horizontal="center" vertical="center"/>
    </xf>
    <xf numFmtId="0" fontId="38" fillId="0" borderId="10" xfId="0" applyFont="1" applyBorder="1" applyAlignment="1">
      <alignment horizontal="left" vertical="center"/>
    </xf>
    <xf numFmtId="0" fontId="45" fillId="21" borderId="11" xfId="0" applyFont="1" applyFill="1" applyBorder="1" applyAlignment="1">
      <alignment vertical="center"/>
    </xf>
    <xf numFmtId="0" fontId="40" fillId="21" borderId="11" xfId="0" applyFont="1" applyFill="1" applyBorder="1" applyAlignment="1">
      <alignment vertical="center"/>
    </xf>
    <xf numFmtId="0" fontId="40" fillId="0" borderId="12" xfId="0" quotePrefix="1" applyFont="1" applyBorder="1" applyAlignment="1">
      <alignment horizontal="center" vertical="center"/>
    </xf>
    <xf numFmtId="0" fontId="40" fillId="0" borderId="12" xfId="0" applyFont="1" applyBorder="1" applyAlignment="1">
      <alignment vertical="center"/>
    </xf>
    <xf numFmtId="0" fontId="40" fillId="0" borderId="12" xfId="0" applyFont="1" applyBorder="1" applyAlignment="1">
      <alignment horizontal="left" vertical="center"/>
    </xf>
    <xf numFmtId="0" fontId="34" fillId="0" borderId="0" xfId="34" applyNumberFormat="1" applyFont="1" applyFill="1" applyBorder="1" applyAlignment="1" applyProtection="1"/>
    <xf numFmtId="0" fontId="29" fillId="0" borderId="0" xfId="0" applyFont="1" applyProtection="1">
      <protection locked="0"/>
    </xf>
    <xf numFmtId="167" fontId="40" fillId="24" borderId="12" xfId="0" applyNumberFormat="1" applyFont="1" applyFill="1" applyBorder="1" applyAlignment="1">
      <alignment horizontal="center" vertical="center"/>
    </xf>
    <xf numFmtId="167" fontId="40" fillId="0" borderId="12" xfId="0" applyNumberFormat="1" applyFont="1" applyBorder="1" applyAlignment="1">
      <alignment horizontal="center" vertical="center"/>
    </xf>
    <xf numFmtId="167" fontId="31" fillId="23" borderId="10" xfId="0" applyNumberFormat="1" applyFont="1" applyFill="1" applyBorder="1" applyAlignment="1">
      <alignment horizontal="center" vertical="center"/>
    </xf>
    <xf numFmtId="0" fontId="47" fillId="26" borderId="10" xfId="0" applyFont="1" applyFill="1" applyBorder="1" applyAlignment="1">
      <alignment horizontal="left" vertical="center"/>
    </xf>
    <xf numFmtId="0" fontId="47" fillId="0" borderId="10" xfId="0" applyFont="1" applyBorder="1" applyAlignment="1">
      <alignment horizontal="left" vertical="center"/>
    </xf>
    <xf numFmtId="0" fontId="49" fillId="0" borderId="0" xfId="46" applyFont="1">
      <alignment vertical="center"/>
    </xf>
    <xf numFmtId="0" fontId="50" fillId="0" borderId="0" xfId="46" applyFont="1" applyAlignment="1">
      <alignment horizontal="left" vertical="center"/>
    </xf>
    <xf numFmtId="0" fontId="51" fillId="0" borderId="0" xfId="46" applyFont="1" applyAlignment="1"/>
    <xf numFmtId="0" fontId="52" fillId="0" borderId="0" xfId="46" applyFont="1" applyAlignment="1"/>
    <xf numFmtId="0" fontId="51" fillId="0" borderId="0" xfId="46" applyFont="1" applyAlignment="1">
      <alignment horizontal="center" vertical="center"/>
    </xf>
    <xf numFmtId="9" fontId="53" fillId="0" borderId="0" xfId="47" applyFont="1" applyAlignment="1" applyProtection="1">
      <alignment horizontal="center" vertical="center"/>
    </xf>
    <xf numFmtId="0" fontId="51" fillId="0" borderId="0" xfId="46" applyFont="1">
      <alignment vertical="center"/>
    </xf>
    <xf numFmtId="168" fontId="51" fillId="0" borderId="0" xfId="46" applyNumberFormat="1" applyFont="1">
      <alignment vertical="center"/>
    </xf>
    <xf numFmtId="17" fontId="56" fillId="0" borderId="32" xfId="46" applyNumberFormat="1" applyFont="1" applyBorder="1" applyAlignment="1">
      <alignment vertical="center" wrapText="1"/>
    </xf>
    <xf numFmtId="17" fontId="57" fillId="0" borderId="31" xfId="46" applyNumberFormat="1" applyFont="1" applyBorder="1">
      <alignment vertical="center"/>
    </xf>
    <xf numFmtId="17" fontId="57" fillId="0" borderId="0" xfId="46" applyNumberFormat="1" applyFont="1">
      <alignment vertical="center"/>
    </xf>
    <xf numFmtId="17" fontId="57" fillId="0" borderId="33" xfId="46" applyNumberFormat="1" applyFont="1" applyBorder="1">
      <alignment vertical="center"/>
    </xf>
    <xf numFmtId="0" fontId="51" fillId="0" borderId="32" xfId="46" applyFont="1" applyBorder="1" applyAlignment="1">
      <alignment horizontal="center" vertical="center"/>
    </xf>
    <xf numFmtId="0" fontId="51" fillId="0" borderId="31" xfId="46" applyFont="1" applyBorder="1" applyAlignment="1">
      <alignment vertical="top"/>
    </xf>
    <xf numFmtId="0" fontId="51" fillId="0" borderId="34" xfId="46" applyFont="1" applyBorder="1" applyAlignment="1"/>
    <xf numFmtId="0" fontId="58" fillId="0" borderId="35" xfId="46" applyFont="1" applyBorder="1" applyAlignment="1">
      <alignment horizontal="center" vertical="center"/>
    </xf>
    <xf numFmtId="0" fontId="59" fillId="29" borderId="36" xfId="46" applyFont="1" applyFill="1" applyBorder="1" applyAlignment="1">
      <alignment horizontal="center" vertical="center"/>
    </xf>
    <xf numFmtId="0" fontId="59" fillId="29" borderId="37" xfId="46" applyFont="1" applyFill="1" applyBorder="1" applyAlignment="1">
      <alignment horizontal="center" vertical="center"/>
    </xf>
    <xf numFmtId="0" fontId="51" fillId="0" borderId="38" xfId="46" applyFont="1" applyBorder="1" applyAlignment="1">
      <alignment horizontal="center" vertical="center"/>
    </xf>
    <xf numFmtId="0" fontId="60" fillId="0" borderId="39" xfId="46" applyFont="1" applyBorder="1" applyAlignment="1"/>
    <xf numFmtId="0" fontId="53" fillId="0" borderId="39" xfId="46" applyFont="1" applyBorder="1" applyAlignment="1"/>
    <xf numFmtId="0" fontId="61" fillId="0" borderId="39" xfId="46" applyFont="1" applyBorder="1" applyAlignment="1"/>
    <xf numFmtId="0" fontId="51" fillId="0" borderId="40" xfId="46" applyFont="1" applyBorder="1" applyAlignment="1">
      <alignment vertical="top"/>
    </xf>
    <xf numFmtId="0" fontId="51" fillId="0" borderId="32" xfId="46" quotePrefix="1" applyFont="1" applyBorder="1" applyAlignment="1">
      <alignment horizontal="center" vertical="center"/>
    </xf>
    <xf numFmtId="0" fontId="51" fillId="0" borderId="41" xfId="46" applyFont="1" applyBorder="1" applyAlignment="1"/>
    <xf numFmtId="0" fontId="51" fillId="0" borderId="42" xfId="46" applyFont="1" applyBorder="1" applyAlignment="1">
      <alignment horizontal="center" vertical="center"/>
    </xf>
    <xf numFmtId="0" fontId="59" fillId="29" borderId="43" xfId="46" applyFont="1" applyFill="1" applyBorder="1" applyAlignment="1">
      <alignment horizontal="center" vertical="center"/>
    </xf>
    <xf numFmtId="0" fontId="59" fillId="29" borderId="44" xfId="46" applyFont="1" applyFill="1" applyBorder="1" applyAlignment="1">
      <alignment horizontal="center" vertical="center"/>
    </xf>
    <xf numFmtId="0" fontId="52" fillId="0" borderId="45" xfId="46" applyFont="1" applyBorder="1" applyAlignment="1">
      <alignment horizontal="center" vertical="center"/>
    </xf>
    <xf numFmtId="0" fontId="60" fillId="0" borderId="0" xfId="46" applyFont="1" applyAlignment="1"/>
    <xf numFmtId="0" fontId="53" fillId="0" borderId="0" xfId="46" applyFont="1" applyAlignment="1"/>
    <xf numFmtId="0" fontId="61" fillId="0" borderId="0" xfId="46" applyFont="1" applyAlignment="1"/>
    <xf numFmtId="0" fontId="51" fillId="0" borderId="33" xfId="46" quotePrefix="1" applyFont="1" applyBorder="1" applyAlignment="1">
      <alignment horizontal="left" vertical="top"/>
    </xf>
    <xf numFmtId="0" fontId="51" fillId="0" borderId="46" xfId="46" applyFont="1" applyBorder="1" applyAlignment="1">
      <alignment horizontal="center" vertical="center"/>
    </xf>
    <xf numFmtId="0" fontId="59" fillId="29" borderId="47" xfId="46" applyFont="1" applyFill="1" applyBorder="1" applyAlignment="1">
      <alignment horizontal="center" vertical="center"/>
    </xf>
    <xf numFmtId="0" fontId="59" fillId="29" borderId="48" xfId="46" applyFont="1" applyFill="1" applyBorder="1" applyAlignment="1">
      <alignment horizontal="center" vertical="center"/>
    </xf>
    <xf numFmtId="0" fontId="62" fillId="30" borderId="43" xfId="46" applyFont="1" applyFill="1" applyBorder="1" applyAlignment="1">
      <alignment horizontal="center" vertical="center"/>
    </xf>
    <xf numFmtId="0" fontId="51" fillId="0" borderId="49" xfId="46" applyFont="1" applyBorder="1" applyAlignment="1"/>
    <xf numFmtId="0" fontId="51" fillId="0" borderId="50" xfId="46" applyFont="1" applyBorder="1" applyAlignment="1">
      <alignment horizontal="center" vertical="center"/>
    </xf>
    <xf numFmtId="0" fontId="63" fillId="29" borderId="51" xfId="46" applyFont="1" applyFill="1" applyBorder="1" applyAlignment="1">
      <alignment horizontal="center" vertical="center"/>
    </xf>
    <xf numFmtId="0" fontId="64" fillId="31" borderId="52" xfId="46" applyFont="1" applyFill="1" applyBorder="1" applyAlignment="1">
      <alignment horizontal="center" vertical="center"/>
    </xf>
    <xf numFmtId="0" fontId="63" fillId="0" borderId="53" xfId="46" applyFont="1" applyBorder="1" applyAlignment="1"/>
    <xf numFmtId="0" fontId="60" fillId="0" borderId="53" xfId="46" applyFont="1" applyBorder="1" applyAlignment="1"/>
    <xf numFmtId="0" fontId="53" fillId="0" borderId="53" xfId="46" applyFont="1" applyBorder="1" applyAlignment="1"/>
    <xf numFmtId="0" fontId="61" fillId="0" borderId="53" xfId="46" applyFont="1" applyBorder="1" applyAlignment="1"/>
    <xf numFmtId="0" fontId="51" fillId="0" borderId="54" xfId="46" quotePrefix="1" applyFont="1" applyBorder="1" applyAlignment="1">
      <alignment horizontal="left" vertical="top"/>
    </xf>
    <xf numFmtId="0" fontId="51" fillId="0" borderId="27" xfId="46" quotePrefix="1" applyFont="1" applyBorder="1" applyAlignment="1">
      <alignment horizontal="center" vertical="center"/>
    </xf>
    <xf numFmtId="0" fontId="65" fillId="0" borderId="23" xfId="46" applyFont="1" applyBorder="1" applyAlignment="1">
      <alignment horizontal="center" vertical="center"/>
    </xf>
    <xf numFmtId="0" fontId="65" fillId="0" borderId="24" xfId="46" applyFont="1" applyBorder="1">
      <alignment vertical="center"/>
    </xf>
    <xf numFmtId="0" fontId="65" fillId="0" borderId="25" xfId="46" applyFont="1" applyBorder="1">
      <alignment vertical="center"/>
    </xf>
    <xf numFmtId="0" fontId="65" fillId="0" borderId="26" xfId="46" applyFont="1" applyBorder="1">
      <alignment vertical="center"/>
    </xf>
    <xf numFmtId="0" fontId="61" fillId="0" borderId="55" xfId="46" applyFont="1" applyBorder="1" applyAlignment="1">
      <alignment horizontal="center" vertical="center"/>
    </xf>
    <xf numFmtId="0" fontId="61" fillId="0" borderId="56" xfId="46" applyFont="1" applyBorder="1" applyAlignment="1">
      <alignment horizontal="center" vertical="center"/>
    </xf>
    <xf numFmtId="10" fontId="60" fillId="0" borderId="57" xfId="47" applyNumberFormat="1" applyFont="1" applyFill="1" applyBorder="1" applyAlignment="1" applyProtection="1">
      <alignment horizontal="center" vertical="center"/>
    </xf>
    <xf numFmtId="2" fontId="51" fillId="0" borderId="58" xfId="46" applyNumberFormat="1" applyFont="1" applyBorder="1" applyAlignment="1">
      <alignment horizontal="center" vertical="center"/>
    </xf>
    <xf numFmtId="2" fontId="51" fillId="0" borderId="59" xfId="46" applyNumberFormat="1" applyFont="1" applyBorder="1" applyAlignment="1">
      <alignment horizontal="center" vertical="center"/>
    </xf>
    <xf numFmtId="2" fontId="51" fillId="0" borderId="26" xfId="46" applyNumberFormat="1" applyFont="1" applyBorder="1" applyAlignment="1">
      <alignment horizontal="center" vertical="center"/>
    </xf>
    <xf numFmtId="0" fontId="56" fillId="28" borderId="60" xfId="46" applyFont="1" applyFill="1" applyBorder="1">
      <alignment vertical="center"/>
    </xf>
    <xf numFmtId="9" fontId="53" fillId="0" borderId="63" xfId="47" applyFont="1" applyFill="1" applyBorder="1" applyAlignment="1" applyProtection="1">
      <alignment horizontal="center" vertical="center"/>
    </xf>
    <xf numFmtId="2" fontId="51" fillId="0" borderId="55" xfId="46" applyNumberFormat="1" applyFont="1" applyBorder="1" applyAlignment="1">
      <alignment horizontal="center" vertical="center"/>
    </xf>
    <xf numFmtId="2" fontId="51" fillId="0" borderId="64" xfId="46" applyNumberFormat="1" applyFont="1" applyBorder="1" applyAlignment="1">
      <alignment horizontal="center" vertical="center"/>
    </xf>
    <xf numFmtId="2" fontId="51" fillId="0" borderId="62" xfId="46" applyNumberFormat="1" applyFont="1" applyBorder="1" applyAlignment="1">
      <alignment horizontal="center" vertical="center"/>
    </xf>
    <xf numFmtId="0" fontId="65" fillId="32" borderId="65" xfId="46" applyFont="1" applyFill="1" applyBorder="1" applyAlignment="1">
      <alignment horizontal="center" vertical="center"/>
    </xf>
    <xf numFmtId="0" fontId="66" fillId="32" borderId="25" xfId="44" applyFont="1" applyFill="1" applyBorder="1" applyAlignment="1">
      <alignment vertical="center"/>
    </xf>
    <xf numFmtId="0" fontId="61" fillId="0" borderId="66" xfId="46" applyFont="1" applyBorder="1" applyAlignment="1">
      <alignment horizontal="left" vertical="center" indent="1"/>
    </xf>
    <xf numFmtId="10" fontId="53" fillId="0" borderId="65" xfId="47" applyNumberFormat="1" applyFont="1" applyFill="1" applyBorder="1" applyAlignment="1">
      <alignment horizontal="center" vertical="center"/>
    </xf>
    <xf numFmtId="2" fontId="67" fillId="0" borderId="67" xfId="46" applyNumberFormat="1" applyFont="1" applyBorder="1" applyAlignment="1">
      <alignment horizontal="center" vertical="center"/>
    </xf>
    <xf numFmtId="2" fontId="67" fillId="0" borderId="47" xfId="46" applyNumberFormat="1" applyFont="1" applyBorder="1" applyAlignment="1">
      <alignment horizontal="center" vertical="center"/>
    </xf>
    <xf numFmtId="2" fontId="51" fillId="0" borderId="47" xfId="46" applyNumberFormat="1" applyFont="1" applyBorder="1" applyAlignment="1">
      <alignment horizontal="center" vertical="center"/>
    </xf>
    <xf numFmtId="2" fontId="51" fillId="0" borderId="68" xfId="46" applyNumberFormat="1" applyFont="1" applyBorder="1" applyAlignment="1">
      <alignment horizontal="center" vertical="center"/>
    </xf>
    <xf numFmtId="0" fontId="65" fillId="0" borderId="69" xfId="46" applyFont="1" applyBorder="1" applyAlignment="1">
      <alignment horizontal="left" vertical="center"/>
    </xf>
    <xf numFmtId="0" fontId="68" fillId="0" borderId="70" xfId="46" applyFont="1" applyBorder="1">
      <alignment vertical="center"/>
    </xf>
    <xf numFmtId="0" fontId="56" fillId="0" borderId="71" xfId="46" applyFont="1" applyBorder="1">
      <alignment vertical="center"/>
    </xf>
    <xf numFmtId="0" fontId="69" fillId="0" borderId="71" xfId="46" applyFont="1" applyBorder="1">
      <alignment vertical="center"/>
    </xf>
    <xf numFmtId="0" fontId="69" fillId="0" borderId="72" xfId="46" applyFont="1" applyBorder="1">
      <alignment vertical="center"/>
    </xf>
    <xf numFmtId="0" fontId="61" fillId="0" borderId="70" xfId="46" applyFont="1" applyBorder="1" applyAlignment="1">
      <alignment horizontal="center" vertical="center"/>
    </xf>
    <xf numFmtId="10" fontId="53" fillId="0" borderId="69" xfId="47" applyNumberFormat="1" applyFont="1" applyFill="1" applyBorder="1" applyAlignment="1">
      <alignment horizontal="center" vertical="center"/>
    </xf>
    <xf numFmtId="0" fontId="67" fillId="0" borderId="46" xfId="46" applyFont="1" applyBorder="1" applyAlignment="1">
      <alignment horizontal="center" vertical="center"/>
    </xf>
    <xf numFmtId="2" fontId="67" fillId="0" borderId="46" xfId="46" applyNumberFormat="1" applyFont="1" applyBorder="1" applyAlignment="1">
      <alignment horizontal="center" vertical="center"/>
    </xf>
    <xf numFmtId="2" fontId="51" fillId="0" borderId="46" xfId="46" applyNumberFormat="1" applyFont="1" applyBorder="1" applyAlignment="1">
      <alignment horizontal="center" vertical="center"/>
    </xf>
    <xf numFmtId="2" fontId="51" fillId="0" borderId="73" xfId="46" applyNumberFormat="1" applyFont="1" applyBorder="1" applyAlignment="1">
      <alignment horizontal="center" vertical="center"/>
    </xf>
    <xf numFmtId="0" fontId="56" fillId="0" borderId="71" xfId="46" quotePrefix="1" applyFont="1" applyBorder="1">
      <alignment vertical="center"/>
    </xf>
    <xf numFmtId="0" fontId="70" fillId="0" borderId="71" xfId="46" quotePrefix="1" applyFont="1" applyBorder="1">
      <alignment vertical="center"/>
    </xf>
    <xf numFmtId="0" fontId="52" fillId="0" borderId="0" xfId="46" quotePrefix="1" applyFont="1">
      <alignment vertical="center"/>
    </xf>
    <xf numFmtId="0" fontId="53" fillId="0" borderId="0" xfId="46" quotePrefix="1" applyFont="1">
      <alignment vertical="center"/>
    </xf>
    <xf numFmtId="0" fontId="61" fillId="0" borderId="65" xfId="46" applyFont="1" applyBorder="1" applyAlignment="1">
      <alignment horizontal="center" vertical="center"/>
    </xf>
    <xf numFmtId="0" fontId="61" fillId="0" borderId="69" xfId="46" applyFont="1" applyBorder="1" applyAlignment="1">
      <alignment horizontal="center" vertical="center"/>
    </xf>
    <xf numFmtId="0" fontId="65" fillId="0" borderId="69" xfId="46" applyFont="1" applyBorder="1" applyAlignment="1">
      <alignment horizontal="center" vertical="center"/>
    </xf>
    <xf numFmtId="0" fontId="59" fillId="0" borderId="44" xfId="46" applyFont="1" applyBorder="1" applyAlignment="1">
      <alignment horizontal="center" vertical="center"/>
    </xf>
    <xf numFmtId="0" fontId="30" fillId="0" borderId="15" xfId="0" applyFont="1" applyBorder="1" applyAlignment="1">
      <alignment horizontal="center" vertical="center"/>
    </xf>
    <xf numFmtId="0" fontId="30" fillId="0" borderId="13" xfId="0" applyFont="1" applyBorder="1" applyAlignment="1">
      <alignment horizontal="center" vertical="center"/>
    </xf>
    <xf numFmtId="0" fontId="30" fillId="0" borderId="16" xfId="0" applyFont="1" applyBorder="1" applyAlignment="1">
      <alignment horizontal="center" vertical="center"/>
    </xf>
    <xf numFmtId="166" fontId="29" fillId="0" borderId="15" xfId="0" applyNumberFormat="1" applyFont="1" applyBorder="1" applyAlignment="1">
      <alignment horizontal="center" vertical="center"/>
    </xf>
    <xf numFmtId="166" fontId="29" fillId="0" borderId="13" xfId="0" applyNumberFormat="1" applyFont="1" applyBorder="1" applyAlignment="1">
      <alignment horizontal="center" vertical="center"/>
    </xf>
    <xf numFmtId="166" fontId="29" fillId="0" borderId="16" xfId="0" applyNumberFormat="1" applyFont="1" applyBorder="1" applyAlignment="1">
      <alignment horizontal="center" vertical="center"/>
    </xf>
    <xf numFmtId="0" fontId="46" fillId="0" borderId="0" xfId="34" applyFont="1" applyBorder="1" applyAlignment="1" applyProtection="1">
      <alignment horizontal="left" vertical="center"/>
    </xf>
    <xf numFmtId="167" fontId="29" fillId="0" borderId="21" xfId="0" applyNumberFormat="1" applyFont="1" applyBorder="1" applyAlignment="1" applyProtection="1">
      <alignment horizontal="center" vertical="center" shrinkToFit="1"/>
      <protection locked="0"/>
    </xf>
    <xf numFmtId="15" fontId="52" fillId="0" borderId="23" xfId="47" applyNumberFormat="1" applyFont="1" applyFill="1" applyBorder="1" applyAlignment="1" applyProtection="1">
      <alignment horizontal="center" vertical="center" textRotation="90" wrapText="1"/>
    </xf>
    <xf numFmtId="15" fontId="52" fillId="0" borderId="32" xfId="47" applyNumberFormat="1" applyFont="1" applyFill="1" applyBorder="1" applyAlignment="1" applyProtection="1">
      <alignment horizontal="center" vertical="center" textRotation="90" wrapText="1"/>
    </xf>
    <xf numFmtId="15" fontId="52" fillId="0" borderId="27" xfId="47" applyNumberFormat="1" applyFont="1" applyFill="1" applyBorder="1" applyAlignment="1" applyProtection="1">
      <alignment horizontal="center" vertical="center" textRotation="90" wrapText="1"/>
    </xf>
    <xf numFmtId="15" fontId="52" fillId="0" borderId="23" xfId="47" applyNumberFormat="1" applyFont="1" applyFill="1" applyBorder="1" applyAlignment="1" applyProtection="1">
      <alignment horizontal="left" vertical="center" textRotation="90" wrapText="1"/>
    </xf>
    <xf numFmtId="15" fontId="52" fillId="0" borderId="27" xfId="47" applyNumberFormat="1" applyFont="1" applyFill="1" applyBorder="1" applyAlignment="1" applyProtection="1">
      <alignment horizontal="left" vertical="center" textRotation="90" wrapText="1"/>
    </xf>
    <xf numFmtId="0" fontId="52" fillId="33" borderId="22" xfId="46" applyFont="1" applyFill="1" applyBorder="1" applyAlignment="1">
      <alignment horizontal="center"/>
    </xf>
    <xf numFmtId="0" fontId="52" fillId="33" borderId="74" xfId="46" applyFont="1" applyFill="1" applyBorder="1" applyAlignment="1">
      <alignment horizontal="center"/>
    </xf>
    <xf numFmtId="0" fontId="52" fillId="26" borderId="22" xfId="46" applyFont="1" applyFill="1" applyBorder="1" applyAlignment="1">
      <alignment horizontal="center"/>
    </xf>
    <xf numFmtId="0" fontId="52" fillId="26" borderId="74" xfId="46" applyFont="1" applyFill="1" applyBorder="1" applyAlignment="1">
      <alignment horizontal="center"/>
    </xf>
    <xf numFmtId="0" fontId="52" fillId="27" borderId="22" xfId="46" applyFont="1" applyFill="1" applyBorder="1" applyAlignment="1">
      <alignment horizontal="center"/>
    </xf>
    <xf numFmtId="0" fontId="52" fillId="27" borderId="74" xfId="46" applyFont="1" applyFill="1" applyBorder="1" applyAlignment="1">
      <alignment horizontal="center"/>
    </xf>
    <xf numFmtId="0" fontId="52" fillId="34" borderId="22" xfId="46" applyFont="1" applyFill="1" applyBorder="1" applyAlignment="1">
      <alignment horizontal="center"/>
    </xf>
    <xf numFmtId="0" fontId="52" fillId="34" borderId="74" xfId="46" applyFont="1" applyFill="1" applyBorder="1" applyAlignment="1">
      <alignment horizontal="center"/>
    </xf>
    <xf numFmtId="0" fontId="51" fillId="0" borderId="28" xfId="46" applyFont="1" applyBorder="1" applyAlignment="1">
      <alignment horizontal="center" vertical="top"/>
    </xf>
    <xf numFmtId="0" fontId="51" fillId="0" borderId="29" xfId="46" applyFont="1" applyBorder="1" applyAlignment="1">
      <alignment horizontal="center" vertical="top"/>
    </xf>
    <xf numFmtId="0" fontId="51" fillId="0" borderId="30" xfId="46" applyFont="1" applyBorder="1" applyAlignment="1">
      <alignment horizontal="center" vertical="top"/>
    </xf>
    <xf numFmtId="0" fontId="56" fillId="28" borderId="60" xfId="46" applyFont="1" applyFill="1" applyBorder="1" applyAlignment="1">
      <alignment horizontal="center" vertical="center"/>
    </xf>
    <xf numFmtId="0" fontId="56" fillId="28" borderId="61" xfId="46" applyFont="1" applyFill="1" applyBorder="1" applyAlignment="1">
      <alignment horizontal="center" vertical="center"/>
    </xf>
    <xf numFmtId="0" fontId="56" fillId="28" borderId="62" xfId="46" applyFont="1" applyFill="1" applyBorder="1" applyAlignment="1">
      <alignment horizontal="center" vertical="center"/>
    </xf>
    <xf numFmtId="0" fontId="56" fillId="28" borderId="23" xfId="46" applyFont="1" applyFill="1" applyBorder="1" applyAlignment="1">
      <alignment horizontal="center" vertical="center"/>
    </xf>
    <xf numFmtId="0" fontId="56" fillId="28" borderId="32" xfId="46" applyFont="1" applyFill="1" applyBorder="1" applyAlignment="1">
      <alignment horizontal="center" vertical="center"/>
    </xf>
    <xf numFmtId="0" fontId="56" fillId="28" borderId="27" xfId="46" applyFont="1" applyFill="1" applyBorder="1" applyAlignment="1">
      <alignment horizontal="center" vertical="center"/>
    </xf>
    <xf numFmtId="17" fontId="54" fillId="0" borderId="23" xfId="46" applyNumberFormat="1" applyFont="1" applyBorder="1" applyAlignment="1">
      <alignment horizontal="center" vertical="center" wrapText="1"/>
    </xf>
    <xf numFmtId="17" fontId="54" fillId="0" borderId="27" xfId="46" applyNumberFormat="1" applyFont="1" applyBorder="1" applyAlignment="1">
      <alignment horizontal="center" vertical="center" wrapText="1"/>
    </xf>
    <xf numFmtId="17" fontId="54" fillId="28" borderId="24" xfId="46" applyNumberFormat="1" applyFont="1" applyFill="1" applyBorder="1" applyAlignment="1">
      <alignment horizontal="center" vertical="center"/>
    </xf>
    <xf numFmtId="17" fontId="54" fillId="28" borderId="25" xfId="46" applyNumberFormat="1" applyFont="1" applyFill="1" applyBorder="1" applyAlignment="1">
      <alignment horizontal="center" vertical="center"/>
    </xf>
    <xf numFmtId="17" fontId="54" fillId="28" borderId="26" xfId="46" applyNumberFormat="1" applyFont="1" applyFill="1" applyBorder="1" applyAlignment="1">
      <alignment horizontal="center" vertical="center"/>
    </xf>
    <xf numFmtId="17" fontId="54" fillId="28" borderId="28" xfId="46" applyNumberFormat="1" applyFont="1" applyFill="1" applyBorder="1" applyAlignment="1">
      <alignment horizontal="center" vertical="center"/>
    </xf>
    <xf numFmtId="17" fontId="54" fillId="28" borderId="29" xfId="46" applyNumberFormat="1" applyFont="1" applyFill="1" applyBorder="1" applyAlignment="1">
      <alignment horizontal="center" vertical="center"/>
    </xf>
    <xf numFmtId="17" fontId="54" fillId="28" borderId="30" xfId="46" applyNumberFormat="1" applyFont="1" applyFill="1" applyBorder="1" applyAlignment="1">
      <alignment horizontal="center" vertical="center"/>
    </xf>
    <xf numFmtId="17" fontId="54" fillId="28" borderId="24" xfId="46" applyNumberFormat="1" applyFont="1" applyFill="1" applyBorder="1" applyAlignment="1">
      <alignment horizontal="center" vertical="center" wrapText="1"/>
    </xf>
    <xf numFmtId="17" fontId="54" fillId="28" borderId="26" xfId="46" applyNumberFormat="1" applyFont="1" applyFill="1" applyBorder="1" applyAlignment="1">
      <alignment horizontal="center" vertical="center" wrapText="1"/>
    </xf>
    <xf numFmtId="17" fontId="54" fillId="28" borderId="28" xfId="46" applyNumberFormat="1" applyFont="1" applyFill="1" applyBorder="1" applyAlignment="1">
      <alignment horizontal="center" vertical="center" wrapText="1"/>
    </xf>
    <xf numFmtId="17" fontId="54" fillId="28" borderId="30" xfId="46" applyNumberFormat="1" applyFont="1" applyFill="1" applyBorder="1" applyAlignment="1">
      <alignment horizontal="center" vertical="center" wrapText="1"/>
    </xf>
    <xf numFmtId="9" fontId="55" fillId="28" borderId="24" xfId="47" applyFont="1" applyFill="1" applyBorder="1" applyAlignment="1" applyProtection="1">
      <alignment horizontal="center" vertical="center" textRotation="90" wrapText="1"/>
    </xf>
    <xf numFmtId="9" fontId="55" fillId="28" borderId="31" xfId="47" applyFont="1" applyFill="1" applyBorder="1" applyAlignment="1" applyProtection="1">
      <alignment horizontal="center" vertical="center" textRotation="90" wrapText="1"/>
    </xf>
    <xf numFmtId="9" fontId="55" fillId="28" borderId="28" xfId="47" applyFont="1" applyFill="1" applyBorder="1" applyAlignment="1" applyProtection="1">
      <alignment horizontal="center" vertical="center" textRotation="90" wrapText="1"/>
    </xf>
    <xf numFmtId="0" fontId="67" fillId="29" borderId="46" xfId="46" applyFont="1" applyFill="1" applyBorder="1" applyAlignment="1">
      <alignment horizontal="center" vertical="center"/>
    </xf>
    <xf numFmtId="0" fontId="67" fillId="0" borderId="46" xfId="46" applyFont="1" applyFill="1" applyBorder="1" applyAlignment="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xr:uid="{41A8D0D4-050D-4AFC-BC9B-532DFAA84B8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xr:uid="{FB073586-DA2E-4BD0-A7CD-7EB12CA96F84}"/>
    <cellStyle name="Normal 2 2" xfId="46" xr:uid="{98EDE33B-810A-42AE-978B-4605ECE703D4}"/>
    <cellStyle name="Note" xfId="38" builtinId="10" customBuiltin="1"/>
    <cellStyle name="Output" xfId="39" builtinId="21" customBuiltin="1"/>
    <cellStyle name="Percent" xfId="40" builtinId="5"/>
    <cellStyle name="Percent 2" xfId="47" xr:uid="{5AC9BBBB-6FCA-45EA-A34A-D781034310A4}"/>
    <cellStyle name="Title" xfId="41" builtinId="15" customBuiltin="1"/>
    <cellStyle name="Total" xfId="42" builtinId="25" customBuiltin="1"/>
    <cellStyle name="Warning Text" xfId="43" builtinId="11" customBuiltin="1"/>
  </cellStyles>
  <dxfs count="315">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gradientFill degree="90">
          <stop position="0">
            <color theme="0"/>
          </stop>
          <stop position="1">
            <color rgb="FFFF0000"/>
          </stop>
        </gradientFill>
      </fill>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bgColor rgb="FFFFC000"/>
        </patternFill>
      </fill>
    </dxf>
    <dxf>
      <fill>
        <patternFill>
          <bgColor rgb="FFFFC000"/>
        </patternFill>
      </fill>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bgColor rgb="FFFFC000"/>
        </patternFill>
      </fill>
    </dxf>
    <dxf>
      <fill>
        <patternFill>
          <bgColor rgb="FFFFC000"/>
        </patternFill>
      </fill>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bgColor rgb="FFFFC000"/>
        </patternFill>
      </fill>
    </dxf>
    <dxf>
      <fill>
        <patternFill>
          <bgColor rgb="FFFFC000"/>
        </patternFill>
      </fill>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patternType="none">
          <bgColor auto="1"/>
        </patternFill>
      </fill>
      <border>
        <left style="dashDot">
          <color rgb="FFFF0000"/>
        </left>
        <right style="dashDot">
          <color rgb="FFFF0000"/>
        </right>
        <top/>
        <bottom/>
        <vertical/>
        <horizontal/>
      </border>
    </dxf>
    <dxf>
      <fill>
        <patternFill>
          <bgColor rgb="FFFFC000"/>
        </patternFill>
      </fill>
    </dxf>
    <dxf>
      <fill>
        <patternFill>
          <bgColor rgb="FFFFC000"/>
        </patternFill>
      </fill>
    </dxf>
    <dxf>
      <border>
        <left style="thin">
          <color rgb="FFC00000"/>
        </left>
        <right style="thin">
          <color rgb="FFC00000"/>
        </right>
        <vertical/>
        <horizontal/>
      </border>
    </dxf>
    <dxf>
      <fill>
        <patternFill>
          <bgColor rgb="FF0070C0"/>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59392</xdr:colOff>
      <xdr:row>5</xdr:row>
      <xdr:rowOff>116205</xdr:rowOff>
    </xdr:from>
    <xdr:to>
      <xdr:col>17</xdr:col>
      <xdr:colOff>26310</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0S002\&#20225;&#30011;\&#65403;&#65420;&#65439;&#65431;&#65394;&#65409;&#65386;&#65392;&#65437;\&#27491;&#24335;&#37197;&#24067;&#29992;991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x\data\PROJECT\2004\Maxxis%20international%20(Thailand%20)%20Phase%20II\X-042151\Total-Summary%20(for%20owner)-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mtfs1\Users\GROUPS\Accounting\May%202004%20-%20Closing\May%202004%20Cash%20FLow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ﾀﾘﾌ"/>
      <sheetName val="可動率低下要因"/>
      <sheetName val="生産能力表"/>
      <sheetName val="O.A. declination factor"/>
      <sheetName val="Monthly August"/>
      <sheetName val="部品"/>
      <sheetName val="Monthly July 2015"/>
      <sheetName val="Competency"/>
      <sheetName val="Monthly November"/>
      <sheetName val="Monthly March"/>
      <sheetName val="製造数量"/>
      <sheetName val="Monthly xxx"/>
      <sheetName val="硬度测量结果"/>
      <sheetName val="Definition2"/>
      <sheetName val="Definition"/>
      <sheetName val="部品表"/>
      <sheetName val="Sheet2"/>
      <sheetName val="Transpose volume"/>
      <sheetName val="Sheet1"/>
      <sheetName val="正式配布用991025"/>
      <sheetName val="リスト　"/>
      <sheetName val="別パレ対応品 (2)"/>
      <sheetName val="Para"/>
      <sheetName val="現状比較"/>
      <sheetName val="部品仕様"/>
      <sheetName val="規定教育項目"/>
      <sheetName val="各担当者"/>
      <sheetName val="等级判定基准"/>
      <sheetName val="Table"/>
      <sheetName val="LIST"/>
      <sheetName val="PP area"/>
      <sheetName val="Summary"/>
      <sheetName val="Code"/>
      <sheetName val="Ref."/>
      <sheetName val="テンプレート"/>
      <sheetName val="隠し"/>
      <sheetName val="マスタ"/>
      <sheetName val="マスタ間ルール"/>
      <sheetName val="科目别"/>
      <sheetName val="部门别"/>
      <sheetName val="DATA (2)"/>
      <sheetName val="まとめ (2)"/>
      <sheetName val="別紙５（仕上げ１２０Ｌ山積）"/>
      <sheetName val="VQS⑦-⑭"/>
      <sheetName val="VQS⑮"/>
      <sheetName val="#REF"/>
      <sheetName val="DATA_HEAD"/>
      <sheetName val="元データー"/>
      <sheetName val="DATA_HISTORY"/>
      <sheetName val="投資･工数推移"/>
      <sheetName val="Table1"/>
      <sheetName val="MOTO"/>
      <sheetName val="DAILYPACE"/>
      <sheetName val="MM利益・原価企画方針書ｶｸ１"/>
      <sheetName val="伝票"/>
      <sheetName val="データー"/>
      <sheetName val="神奈川生産部"/>
      <sheetName val="Sum"/>
      <sheetName val="コード"/>
      <sheetName val="Position"/>
      <sheetName val="Master"/>
      <sheetName val="BS"/>
      <sheetName val="納入計画変更"/>
      <sheetName val="Ref.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L (UT)"/>
      <sheetName val="SELL (EE)"/>
      <sheetName val="SELL (AC)"/>
      <sheetName val="SELL"/>
      <sheetName val="SUM-AIR-Submit"/>
      <sheetName val="SUM-UT(A)-Submit"/>
      <sheetName val="SUM-UT(B)-Submit"/>
      <sheetName val="SUM-EE-Submit"/>
      <sheetName val="sum-sys"/>
      <sheetName val="Vender-Me"/>
      <sheetName val="Vender-EE"/>
      <sheetName val="Scope of work "/>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oySummary Cons"/>
      <sheetName val="InventoySummary KY"/>
      <sheetName val="InventoySummary Toledo"/>
      <sheetName val="AR Summary Graph"/>
      <sheetName val="AR Customer Graph"/>
      <sheetName val="JanAR"/>
      <sheetName val="FebAR"/>
      <sheetName val="MarAR"/>
      <sheetName val="AprAR"/>
      <sheetName val="MayAR"/>
      <sheetName val="Balance Sheet"/>
      <sheetName val="Loan Balance"/>
      <sheetName val="Consolidated Cash Flow"/>
      <sheetName val="Consolidated Cash Flow Compare"/>
      <sheetName val="Consolidated Cash Flow Forecast"/>
      <sheetName val="Budget Consolidated Cash Flow"/>
      <sheetName val="SUM-AIR-Submit"/>
      <sheetName val="Definition"/>
      <sheetName val="Definition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6"/>
  <sheetViews>
    <sheetView showGridLines="0" tabSelected="1" view="pageBreakPreview" zoomScale="70" zoomScaleNormal="70" zoomScaleSheetLayoutView="70" workbookViewId="0">
      <pane ySplit="7" topLeftCell="A8" activePane="bottomLeft" state="frozen"/>
      <selection pane="bottomLeft" activeCell="Y24" sqref="Y24"/>
    </sheetView>
  </sheetViews>
  <sheetFormatPr defaultColWidth="9.140625" defaultRowHeight="14.25" x14ac:dyDescent="0.25"/>
  <cols>
    <col min="1" max="1" width="6.85546875" style="3" customWidth="1"/>
    <col min="2" max="2" width="37.85546875" style="3" bestFit="1" customWidth="1"/>
    <col min="3" max="3" width="14" style="3" customWidth="1"/>
    <col min="4" max="4" width="6.85546875" style="3" hidden="1" customWidth="1"/>
    <col min="5" max="5" width="14.140625" style="3" customWidth="1"/>
    <col min="6" max="6" width="14.42578125" style="3" bestFit="1" customWidth="1"/>
    <col min="7" max="7" width="6" style="3" customWidth="1"/>
    <col min="8" max="8" width="6.7109375" style="3" customWidth="1"/>
    <col min="9" max="9" width="6.42578125" style="3" customWidth="1"/>
    <col min="10" max="10" width="1.85546875" style="3" customWidth="1"/>
    <col min="11" max="311" width="2.42578125" style="3" customWidth="1"/>
    <col min="312" max="16384" width="9.140625" style="3"/>
  </cols>
  <sheetData>
    <row r="1" spans="1:311" ht="30" customHeight="1" x14ac:dyDescent="0.25">
      <c r="A1" s="1" t="s">
        <v>37</v>
      </c>
      <c r="B1" s="2"/>
      <c r="C1" s="2"/>
      <c r="D1" s="2"/>
      <c r="E1" s="2"/>
      <c r="F1" s="2"/>
      <c r="I1" s="4"/>
      <c r="K1" s="179" t="s">
        <v>17</v>
      </c>
      <c r="L1" s="179"/>
      <c r="M1" s="179"/>
      <c r="N1" s="179"/>
      <c r="O1" s="179"/>
      <c r="P1" s="179"/>
      <c r="Q1" s="179"/>
      <c r="R1" s="179"/>
      <c r="S1" s="179"/>
      <c r="T1" s="179"/>
      <c r="U1" s="179"/>
      <c r="V1" s="179"/>
      <c r="W1" s="179"/>
      <c r="X1" s="179"/>
      <c r="Y1" s="179"/>
      <c r="Z1" s="179"/>
      <c r="AA1" s="179"/>
      <c r="AB1" s="179"/>
      <c r="AC1" s="179"/>
      <c r="AD1" s="179"/>
      <c r="AE1" s="179"/>
    </row>
    <row r="2" spans="1:311" ht="18" customHeight="1" x14ac:dyDescent="0.25">
      <c r="A2" s="5" t="s">
        <v>38</v>
      </c>
      <c r="B2" s="6"/>
      <c r="C2" s="6"/>
      <c r="D2" s="7"/>
      <c r="E2" s="8"/>
      <c r="F2" s="8"/>
      <c r="H2" s="9"/>
    </row>
    <row r="3" spans="1:311" ht="15.75" x14ac:dyDescent="0.25">
      <c r="A3" s="5"/>
      <c r="H3" s="9"/>
      <c r="K3" s="10"/>
      <c r="L3" s="10"/>
      <c r="M3" s="10"/>
      <c r="N3" s="10"/>
      <c r="O3" s="10"/>
      <c r="P3" s="10"/>
      <c r="Q3" s="10"/>
      <c r="R3" s="10"/>
      <c r="S3" s="10"/>
      <c r="T3" s="10"/>
      <c r="U3" s="10"/>
      <c r="V3" s="10"/>
      <c r="W3" s="10"/>
      <c r="X3" s="10"/>
      <c r="Y3" s="10"/>
      <c r="Z3" s="10"/>
      <c r="AA3" s="10"/>
    </row>
    <row r="4" spans="1:311" ht="17.25" customHeight="1" x14ac:dyDescent="0.25">
      <c r="B4" s="4" t="s">
        <v>14</v>
      </c>
      <c r="C4" s="180">
        <v>45332</v>
      </c>
      <c r="D4" s="180"/>
      <c r="E4" s="180"/>
      <c r="G4" s="4" t="s">
        <v>13</v>
      </c>
      <c r="H4" s="11">
        <v>1</v>
      </c>
      <c r="K4" s="173" t="str">
        <f>"Week "&amp;(K6-($C$4-WEEKDAY($C$4,1)+2))/7+1</f>
        <v>Week 1</v>
      </c>
      <c r="L4" s="174"/>
      <c r="M4" s="174"/>
      <c r="N4" s="174"/>
      <c r="O4" s="174"/>
      <c r="P4" s="174"/>
      <c r="Q4" s="175"/>
      <c r="R4" s="173" t="str">
        <f>"Week "&amp;(R6-($C$4-WEEKDAY($C$4,1)+2))/7+1</f>
        <v>Week 2</v>
      </c>
      <c r="S4" s="174"/>
      <c r="T4" s="174"/>
      <c r="U4" s="174"/>
      <c r="V4" s="174"/>
      <c r="W4" s="174"/>
      <c r="X4" s="175"/>
      <c r="Y4" s="173" t="str">
        <f>"Week "&amp;(Y6-($C$4-WEEKDAY($C$4,1)+2))/7+1</f>
        <v>Week 3</v>
      </c>
      <c r="Z4" s="174"/>
      <c r="AA4" s="174"/>
      <c r="AB4" s="174"/>
      <c r="AC4" s="174"/>
      <c r="AD4" s="174"/>
      <c r="AE4" s="175"/>
      <c r="AF4" s="173" t="str">
        <f>"Week "&amp;(AF6-($C$4-WEEKDAY($C$4,1)+2))/7+1</f>
        <v>Week 4</v>
      </c>
      <c r="AG4" s="174"/>
      <c r="AH4" s="174"/>
      <c r="AI4" s="174"/>
      <c r="AJ4" s="174"/>
      <c r="AK4" s="174"/>
      <c r="AL4" s="175"/>
      <c r="AM4" s="173" t="str">
        <f>"Week "&amp;(AM6-($C$4-WEEKDAY($C$4,1)+2))/7+1</f>
        <v>Week 5</v>
      </c>
      <c r="AN4" s="174"/>
      <c r="AO4" s="174"/>
      <c r="AP4" s="174"/>
      <c r="AQ4" s="174"/>
      <c r="AR4" s="174"/>
      <c r="AS4" s="175"/>
      <c r="AT4" s="173" t="str">
        <f>"Week "&amp;(AT6-($C$4-WEEKDAY($C$4,1)+2))/7+1</f>
        <v>Week 6</v>
      </c>
      <c r="AU4" s="174"/>
      <c r="AV4" s="174"/>
      <c r="AW4" s="174"/>
      <c r="AX4" s="174"/>
      <c r="AY4" s="174"/>
      <c r="AZ4" s="175"/>
      <c r="BA4" s="173" t="str">
        <f>"Week "&amp;(BA6-($C$4-WEEKDAY($C$4,1)+2))/7+1</f>
        <v>Week 7</v>
      </c>
      <c r="BB4" s="174"/>
      <c r="BC4" s="174"/>
      <c r="BD4" s="174"/>
      <c r="BE4" s="174"/>
      <c r="BF4" s="174"/>
      <c r="BG4" s="175"/>
      <c r="BH4" s="173" t="str">
        <f>"Week "&amp;(BH6-($C$4-WEEKDAY($C$4,1)+2))/7+1</f>
        <v>Week 8</v>
      </c>
      <c r="BI4" s="174"/>
      <c r="BJ4" s="174"/>
      <c r="BK4" s="174"/>
      <c r="BL4" s="174"/>
      <c r="BM4" s="174"/>
      <c r="BN4" s="175"/>
      <c r="BO4" s="173" t="str">
        <f>"Week "&amp;(BO6-($C$4-WEEKDAY($C$4,1)+2))/7+1</f>
        <v>Week 9</v>
      </c>
      <c r="BP4" s="174"/>
      <c r="BQ4" s="174"/>
      <c r="BR4" s="174"/>
      <c r="BS4" s="174"/>
      <c r="BT4" s="174"/>
      <c r="BU4" s="175"/>
      <c r="BV4" s="173" t="str">
        <f>"Week "&amp;(BV6-($C$4-WEEKDAY($C$4,1)+2))/7+1</f>
        <v>Week 10</v>
      </c>
      <c r="BW4" s="174"/>
      <c r="BX4" s="174"/>
      <c r="BY4" s="174"/>
      <c r="BZ4" s="174"/>
      <c r="CA4" s="174"/>
      <c r="CB4" s="175"/>
      <c r="CC4" s="173" t="str">
        <f>"Week "&amp;(CC6-($C$4-WEEKDAY($C$4,1)+2))/7+1</f>
        <v>Week 11</v>
      </c>
      <c r="CD4" s="174"/>
      <c r="CE4" s="174"/>
      <c r="CF4" s="174"/>
      <c r="CG4" s="174"/>
      <c r="CH4" s="174"/>
      <c r="CI4" s="175"/>
      <c r="CJ4" s="173" t="str">
        <f>"Week "&amp;(CJ6-($C$4-WEEKDAY($C$4,1)+2))/7+1</f>
        <v>Week 12</v>
      </c>
      <c r="CK4" s="174"/>
      <c r="CL4" s="174"/>
      <c r="CM4" s="174"/>
      <c r="CN4" s="174"/>
      <c r="CO4" s="174"/>
      <c r="CP4" s="175"/>
      <c r="CQ4" s="173" t="str">
        <f>"Week "&amp;(CQ6-($C$4-WEEKDAY($C$4,1)+2))/7+1</f>
        <v>Week 13</v>
      </c>
      <c r="CR4" s="174"/>
      <c r="CS4" s="174"/>
      <c r="CT4" s="174"/>
      <c r="CU4" s="174"/>
      <c r="CV4" s="174"/>
      <c r="CW4" s="175"/>
      <c r="CX4" s="173" t="str">
        <f>"Week "&amp;(CX6-($C$4-WEEKDAY($C$4,1)+2))/7+1</f>
        <v>Week 14</v>
      </c>
      <c r="CY4" s="174"/>
      <c r="CZ4" s="174"/>
      <c r="DA4" s="174"/>
      <c r="DB4" s="174"/>
      <c r="DC4" s="174"/>
      <c r="DD4" s="175"/>
      <c r="DE4" s="173" t="str">
        <f>"Week "&amp;(DE6-($C$4-WEEKDAY($C$4,1)+2))/7+1</f>
        <v>Week 15</v>
      </c>
      <c r="DF4" s="174"/>
      <c r="DG4" s="174"/>
      <c r="DH4" s="174"/>
      <c r="DI4" s="174"/>
      <c r="DJ4" s="174"/>
      <c r="DK4" s="175"/>
      <c r="DL4" s="173" t="str">
        <f>"Week "&amp;(DL6-($C$4-WEEKDAY($C$4,1)+2))/7+1</f>
        <v>Week 16</v>
      </c>
      <c r="DM4" s="174"/>
      <c r="DN4" s="174"/>
      <c r="DO4" s="174"/>
      <c r="DP4" s="174"/>
      <c r="DQ4" s="174"/>
      <c r="DR4" s="175"/>
      <c r="DS4" s="173" t="str">
        <f>"Week "&amp;(DS6-($C$4-WEEKDAY($C$4,1)+2))/7+1</f>
        <v>Week 17</v>
      </c>
      <c r="DT4" s="174"/>
      <c r="DU4" s="174"/>
      <c r="DV4" s="174"/>
      <c r="DW4" s="174"/>
      <c r="DX4" s="174"/>
      <c r="DY4" s="175"/>
      <c r="DZ4" s="173" t="str">
        <f>"Week "&amp;(DZ6-($C$4-WEEKDAY($C$4,1)+2))/7+1</f>
        <v>Week 18</v>
      </c>
      <c r="EA4" s="174"/>
      <c r="EB4" s="174"/>
      <c r="EC4" s="174"/>
      <c r="ED4" s="174"/>
      <c r="EE4" s="174"/>
      <c r="EF4" s="175"/>
      <c r="EG4" s="173" t="str">
        <f>"Week "&amp;(EG6-($C$4-WEEKDAY($C$4,1)+2))/7+1</f>
        <v>Week 19</v>
      </c>
      <c r="EH4" s="174"/>
      <c r="EI4" s="174"/>
      <c r="EJ4" s="174"/>
      <c r="EK4" s="174"/>
      <c r="EL4" s="174"/>
      <c r="EM4" s="175"/>
      <c r="EN4" s="173" t="str">
        <f>"Week "&amp;(EN6-($C$4-WEEKDAY($C$4,1)+2))/7+1</f>
        <v>Week 20</v>
      </c>
      <c r="EO4" s="174"/>
      <c r="EP4" s="174"/>
      <c r="EQ4" s="174"/>
      <c r="ER4" s="174"/>
      <c r="ES4" s="174"/>
      <c r="ET4" s="175"/>
      <c r="EU4" s="173" t="str">
        <f>"Week "&amp;(EU6-($C$4-WEEKDAY($C$4,1)+2))/7+1</f>
        <v>Week 21</v>
      </c>
      <c r="EV4" s="174"/>
      <c r="EW4" s="174"/>
      <c r="EX4" s="174"/>
      <c r="EY4" s="174"/>
      <c r="EZ4" s="174"/>
      <c r="FA4" s="175"/>
      <c r="FB4" s="173" t="str">
        <f>"Week "&amp;(FB6-($C$4-WEEKDAY($C$4,1)+2))/7+1</f>
        <v>Week 22</v>
      </c>
      <c r="FC4" s="174"/>
      <c r="FD4" s="174"/>
      <c r="FE4" s="174"/>
      <c r="FF4" s="174"/>
      <c r="FG4" s="174"/>
      <c r="FH4" s="175"/>
      <c r="FI4" s="173" t="str">
        <f>"Week "&amp;(FI6-($C$4-WEEKDAY($C$4,1)+2))/7+1</f>
        <v>Week 23</v>
      </c>
      <c r="FJ4" s="174"/>
      <c r="FK4" s="174"/>
      <c r="FL4" s="174"/>
      <c r="FM4" s="174"/>
      <c r="FN4" s="174"/>
      <c r="FO4" s="175"/>
      <c r="FP4" s="173" t="str">
        <f>"Week "&amp;(FP6-($C$4-WEEKDAY($C$4,1)+2))/7+1</f>
        <v>Week 24</v>
      </c>
      <c r="FQ4" s="174"/>
      <c r="FR4" s="174"/>
      <c r="FS4" s="174"/>
      <c r="FT4" s="174"/>
      <c r="FU4" s="174"/>
      <c r="FV4" s="175"/>
      <c r="FW4" s="173" t="str">
        <f>"Week "&amp;(FW6-($C$4-WEEKDAY($C$4,1)+2))/7+1</f>
        <v>Week 25</v>
      </c>
      <c r="FX4" s="174"/>
      <c r="FY4" s="174"/>
      <c r="FZ4" s="174"/>
      <c r="GA4" s="174"/>
      <c r="GB4" s="174"/>
      <c r="GC4" s="175"/>
      <c r="GD4" s="173" t="str">
        <f>"Week "&amp;(GD6-($C$4-WEEKDAY($C$4,1)+2))/7+1</f>
        <v>Week 26</v>
      </c>
      <c r="GE4" s="174"/>
      <c r="GF4" s="174"/>
      <c r="GG4" s="174"/>
      <c r="GH4" s="174"/>
      <c r="GI4" s="174"/>
      <c r="GJ4" s="175"/>
      <c r="GK4" s="173" t="str">
        <f>"Week "&amp;(GK6-($C$4-WEEKDAY($C$4,1)+2))/7+1</f>
        <v>Week 27</v>
      </c>
      <c r="GL4" s="174"/>
      <c r="GM4" s="174"/>
      <c r="GN4" s="174"/>
      <c r="GO4" s="174"/>
      <c r="GP4" s="174"/>
      <c r="GQ4" s="175"/>
      <c r="GR4" s="173" t="str">
        <f>"Week "&amp;(GR6-($C$4-WEEKDAY($C$4,1)+2))/7+1</f>
        <v>Week 28</v>
      </c>
      <c r="GS4" s="174"/>
      <c r="GT4" s="174"/>
      <c r="GU4" s="174"/>
      <c r="GV4" s="174"/>
      <c r="GW4" s="174"/>
      <c r="GX4" s="175"/>
      <c r="GY4" s="173" t="str">
        <f>"Week "&amp;(GY6-($C$4-WEEKDAY($C$4,1)+2))/7+1</f>
        <v>Week 29</v>
      </c>
      <c r="GZ4" s="174"/>
      <c r="HA4" s="174"/>
      <c r="HB4" s="174"/>
      <c r="HC4" s="174"/>
      <c r="HD4" s="174"/>
      <c r="HE4" s="175"/>
      <c r="HF4" s="173" t="str">
        <f>"Week "&amp;(HF6-($C$4-WEEKDAY($C$4,1)+2))/7+1</f>
        <v>Week 30</v>
      </c>
      <c r="HG4" s="174"/>
      <c r="HH4" s="174"/>
      <c r="HI4" s="174"/>
      <c r="HJ4" s="174"/>
      <c r="HK4" s="174"/>
      <c r="HL4" s="175"/>
      <c r="HM4" s="173" t="str">
        <f>"Week "&amp;(HM6-($C$4-WEEKDAY($C$4,1)+2))/7+1</f>
        <v>Week 31</v>
      </c>
      <c r="HN4" s="174"/>
      <c r="HO4" s="174"/>
      <c r="HP4" s="174"/>
      <c r="HQ4" s="174"/>
      <c r="HR4" s="174"/>
      <c r="HS4" s="175"/>
      <c r="HT4" s="173" t="str">
        <f>"Week "&amp;(HT6-($C$4-WEEKDAY($C$4,1)+2))/7+1</f>
        <v>Week 32</v>
      </c>
      <c r="HU4" s="174"/>
      <c r="HV4" s="174"/>
      <c r="HW4" s="174"/>
      <c r="HX4" s="174"/>
      <c r="HY4" s="174"/>
      <c r="HZ4" s="175"/>
      <c r="IA4" s="173" t="str">
        <f>"Week "&amp;(IA6-($C$4-WEEKDAY($C$4,1)+2))/7+1</f>
        <v>Week 33</v>
      </c>
      <c r="IB4" s="174"/>
      <c r="IC4" s="174"/>
      <c r="ID4" s="174"/>
      <c r="IE4" s="174"/>
      <c r="IF4" s="174"/>
      <c r="IG4" s="175"/>
      <c r="IH4" s="173" t="str">
        <f>"Week "&amp;(IH6-($C$4-WEEKDAY($C$4,1)+2))/7+1</f>
        <v>Week 34</v>
      </c>
      <c r="II4" s="174"/>
      <c r="IJ4" s="174"/>
      <c r="IK4" s="174"/>
      <c r="IL4" s="174"/>
      <c r="IM4" s="174"/>
      <c r="IN4" s="175"/>
      <c r="IO4" s="173" t="str">
        <f>"Week "&amp;(IO6-($C$4-WEEKDAY($C$4,1)+2))/7+1</f>
        <v>Week 35</v>
      </c>
      <c r="IP4" s="174"/>
      <c r="IQ4" s="174"/>
      <c r="IR4" s="174"/>
      <c r="IS4" s="174"/>
      <c r="IT4" s="174"/>
      <c r="IU4" s="175"/>
      <c r="IV4" s="173" t="str">
        <f>"Week "&amp;(IV6-($C$4-WEEKDAY($C$4,1)+2))/7+1</f>
        <v>Week 36</v>
      </c>
      <c r="IW4" s="174"/>
      <c r="IX4" s="174"/>
      <c r="IY4" s="174"/>
      <c r="IZ4" s="174"/>
      <c r="JA4" s="174"/>
      <c r="JB4" s="175"/>
      <c r="JC4" s="173" t="str">
        <f>"Week "&amp;(JC6-($C$4-WEEKDAY($C$4,1)+2))/7+1</f>
        <v>Week 37</v>
      </c>
      <c r="JD4" s="174"/>
      <c r="JE4" s="174"/>
      <c r="JF4" s="174"/>
      <c r="JG4" s="174"/>
      <c r="JH4" s="174"/>
      <c r="JI4" s="175"/>
      <c r="JJ4" s="173" t="str">
        <f>"Week "&amp;(JJ6-($C$4-WEEKDAY($C$4,1)+2))/7+1</f>
        <v>Week 38</v>
      </c>
      <c r="JK4" s="174"/>
      <c r="JL4" s="174"/>
      <c r="JM4" s="174"/>
      <c r="JN4" s="174"/>
      <c r="JO4" s="174"/>
      <c r="JP4" s="175"/>
      <c r="JQ4" s="173" t="str">
        <f>"Week "&amp;(JQ6-($C$4-WEEKDAY($C$4,1)+2))/7+1</f>
        <v>Week 39</v>
      </c>
      <c r="JR4" s="174"/>
      <c r="JS4" s="174"/>
      <c r="JT4" s="174"/>
      <c r="JU4" s="174"/>
      <c r="JV4" s="174"/>
      <c r="JW4" s="175"/>
      <c r="JX4" s="173" t="str">
        <f>"Week "&amp;(JX6-($C$4-WEEKDAY($C$4,1)+2))/7+1</f>
        <v>Week 40</v>
      </c>
      <c r="JY4" s="174"/>
      <c r="JZ4" s="174"/>
      <c r="KA4" s="174"/>
      <c r="KB4" s="174"/>
      <c r="KC4" s="174"/>
      <c r="KD4" s="175"/>
      <c r="KE4" s="173" t="str">
        <f>"Week "&amp;(KE6-($C$4-WEEKDAY($C$4,1)+2))/7+1</f>
        <v>Week 41</v>
      </c>
      <c r="KF4" s="174"/>
      <c r="KG4" s="174"/>
      <c r="KH4" s="174"/>
      <c r="KI4" s="174"/>
      <c r="KJ4" s="174"/>
      <c r="KK4" s="175"/>
      <c r="KL4" s="173" t="str">
        <f>"Week "&amp;(KL6-($C$4-WEEKDAY($C$4,1)+2))/7+1</f>
        <v>Week 42</v>
      </c>
      <c r="KM4" s="174"/>
      <c r="KN4" s="174"/>
      <c r="KO4" s="174"/>
      <c r="KP4" s="174"/>
      <c r="KQ4" s="174"/>
      <c r="KR4" s="175"/>
      <c r="KS4" s="173" t="str">
        <f>"Week "&amp;(KS6-($C$4-WEEKDAY($C$4,1)+2))/7+1</f>
        <v>Week 43</v>
      </c>
      <c r="KT4" s="174"/>
      <c r="KU4" s="174"/>
      <c r="KV4" s="174"/>
      <c r="KW4" s="174"/>
      <c r="KX4" s="174"/>
      <c r="KY4" s="175"/>
    </row>
    <row r="5" spans="1:311" ht="17.25" customHeight="1" x14ac:dyDescent="0.25">
      <c r="B5" s="4" t="s">
        <v>15</v>
      </c>
      <c r="C5" s="180">
        <v>45381</v>
      </c>
      <c r="D5" s="180"/>
      <c r="E5" s="180"/>
      <c r="K5" s="176">
        <f>K6</f>
        <v>45327</v>
      </c>
      <c r="L5" s="177"/>
      <c r="M5" s="177"/>
      <c r="N5" s="177"/>
      <c r="O5" s="177"/>
      <c r="P5" s="177"/>
      <c r="Q5" s="178"/>
      <c r="R5" s="176">
        <f>R6</f>
        <v>45334</v>
      </c>
      <c r="S5" s="177"/>
      <c r="T5" s="177"/>
      <c r="U5" s="177"/>
      <c r="V5" s="177"/>
      <c r="W5" s="177"/>
      <c r="X5" s="178"/>
      <c r="Y5" s="176">
        <f>Y6</f>
        <v>45341</v>
      </c>
      <c r="Z5" s="177"/>
      <c r="AA5" s="177"/>
      <c r="AB5" s="177"/>
      <c r="AC5" s="177"/>
      <c r="AD5" s="177"/>
      <c r="AE5" s="178"/>
      <c r="AF5" s="176">
        <f>AF6</f>
        <v>45348</v>
      </c>
      <c r="AG5" s="177"/>
      <c r="AH5" s="177"/>
      <c r="AI5" s="177"/>
      <c r="AJ5" s="177"/>
      <c r="AK5" s="177"/>
      <c r="AL5" s="178"/>
      <c r="AM5" s="176">
        <f>AM6</f>
        <v>45355</v>
      </c>
      <c r="AN5" s="177"/>
      <c r="AO5" s="177"/>
      <c r="AP5" s="177"/>
      <c r="AQ5" s="177"/>
      <c r="AR5" s="177"/>
      <c r="AS5" s="178"/>
      <c r="AT5" s="176">
        <f>AT6</f>
        <v>45362</v>
      </c>
      <c r="AU5" s="177"/>
      <c r="AV5" s="177"/>
      <c r="AW5" s="177"/>
      <c r="AX5" s="177"/>
      <c r="AY5" s="177"/>
      <c r="AZ5" s="178"/>
      <c r="BA5" s="176">
        <f>BA6</f>
        <v>45369</v>
      </c>
      <c r="BB5" s="177"/>
      <c r="BC5" s="177"/>
      <c r="BD5" s="177"/>
      <c r="BE5" s="177"/>
      <c r="BF5" s="177"/>
      <c r="BG5" s="178"/>
      <c r="BH5" s="176">
        <f>BH6</f>
        <v>45376</v>
      </c>
      <c r="BI5" s="177"/>
      <c r="BJ5" s="177"/>
      <c r="BK5" s="177"/>
      <c r="BL5" s="177"/>
      <c r="BM5" s="177"/>
      <c r="BN5" s="178"/>
      <c r="BO5" s="176">
        <f>BO6</f>
        <v>45383</v>
      </c>
      <c r="BP5" s="177"/>
      <c r="BQ5" s="177"/>
      <c r="BR5" s="177"/>
      <c r="BS5" s="177"/>
      <c r="BT5" s="177"/>
      <c r="BU5" s="178"/>
      <c r="BV5" s="176">
        <f>BV6</f>
        <v>45390</v>
      </c>
      <c r="BW5" s="177"/>
      <c r="BX5" s="177"/>
      <c r="BY5" s="177"/>
      <c r="BZ5" s="177"/>
      <c r="CA5" s="177"/>
      <c r="CB5" s="178"/>
      <c r="CC5" s="176">
        <f>CC6</f>
        <v>45397</v>
      </c>
      <c r="CD5" s="177"/>
      <c r="CE5" s="177"/>
      <c r="CF5" s="177"/>
      <c r="CG5" s="177"/>
      <c r="CH5" s="177"/>
      <c r="CI5" s="178"/>
      <c r="CJ5" s="176">
        <f>CJ6</f>
        <v>45404</v>
      </c>
      <c r="CK5" s="177"/>
      <c r="CL5" s="177"/>
      <c r="CM5" s="177"/>
      <c r="CN5" s="177"/>
      <c r="CO5" s="177"/>
      <c r="CP5" s="178"/>
      <c r="CQ5" s="176">
        <f>CQ6</f>
        <v>45411</v>
      </c>
      <c r="CR5" s="177"/>
      <c r="CS5" s="177"/>
      <c r="CT5" s="177"/>
      <c r="CU5" s="177"/>
      <c r="CV5" s="177"/>
      <c r="CW5" s="178"/>
      <c r="CX5" s="176">
        <f>CX6</f>
        <v>45418</v>
      </c>
      <c r="CY5" s="177"/>
      <c r="CZ5" s="177"/>
      <c r="DA5" s="177"/>
      <c r="DB5" s="177"/>
      <c r="DC5" s="177"/>
      <c r="DD5" s="178"/>
      <c r="DE5" s="176">
        <f>DE6</f>
        <v>45425</v>
      </c>
      <c r="DF5" s="177"/>
      <c r="DG5" s="177"/>
      <c r="DH5" s="177"/>
      <c r="DI5" s="177"/>
      <c r="DJ5" s="177"/>
      <c r="DK5" s="178"/>
      <c r="DL5" s="176">
        <f>DL6</f>
        <v>45432</v>
      </c>
      <c r="DM5" s="177"/>
      <c r="DN5" s="177"/>
      <c r="DO5" s="177"/>
      <c r="DP5" s="177"/>
      <c r="DQ5" s="177"/>
      <c r="DR5" s="178"/>
      <c r="DS5" s="176">
        <f>DS6</f>
        <v>45439</v>
      </c>
      <c r="DT5" s="177"/>
      <c r="DU5" s="177"/>
      <c r="DV5" s="177"/>
      <c r="DW5" s="177"/>
      <c r="DX5" s="177"/>
      <c r="DY5" s="178"/>
      <c r="DZ5" s="176">
        <f>DZ6</f>
        <v>45446</v>
      </c>
      <c r="EA5" s="177"/>
      <c r="EB5" s="177"/>
      <c r="EC5" s="177"/>
      <c r="ED5" s="177"/>
      <c r="EE5" s="177"/>
      <c r="EF5" s="178"/>
      <c r="EG5" s="176">
        <f>EG6</f>
        <v>45453</v>
      </c>
      <c r="EH5" s="177"/>
      <c r="EI5" s="177"/>
      <c r="EJ5" s="177"/>
      <c r="EK5" s="177"/>
      <c r="EL5" s="177"/>
      <c r="EM5" s="178"/>
      <c r="EN5" s="176">
        <f>EN6</f>
        <v>45460</v>
      </c>
      <c r="EO5" s="177"/>
      <c r="EP5" s="177"/>
      <c r="EQ5" s="177"/>
      <c r="ER5" s="177"/>
      <c r="ES5" s="177"/>
      <c r="ET5" s="178"/>
      <c r="EU5" s="176">
        <f>EU6</f>
        <v>45467</v>
      </c>
      <c r="EV5" s="177"/>
      <c r="EW5" s="177"/>
      <c r="EX5" s="177"/>
      <c r="EY5" s="177"/>
      <c r="EZ5" s="177"/>
      <c r="FA5" s="178"/>
      <c r="FB5" s="176">
        <f>FB6</f>
        <v>45474</v>
      </c>
      <c r="FC5" s="177"/>
      <c r="FD5" s="177"/>
      <c r="FE5" s="177"/>
      <c r="FF5" s="177"/>
      <c r="FG5" s="177"/>
      <c r="FH5" s="178"/>
      <c r="FI5" s="176">
        <f>FI6</f>
        <v>45481</v>
      </c>
      <c r="FJ5" s="177"/>
      <c r="FK5" s="177"/>
      <c r="FL5" s="177"/>
      <c r="FM5" s="177"/>
      <c r="FN5" s="177"/>
      <c r="FO5" s="178"/>
      <c r="FP5" s="176">
        <f>FP6</f>
        <v>45488</v>
      </c>
      <c r="FQ5" s="177"/>
      <c r="FR5" s="177"/>
      <c r="FS5" s="177"/>
      <c r="FT5" s="177"/>
      <c r="FU5" s="177"/>
      <c r="FV5" s="178"/>
      <c r="FW5" s="176">
        <f>FW6</f>
        <v>45495</v>
      </c>
      <c r="FX5" s="177"/>
      <c r="FY5" s="177"/>
      <c r="FZ5" s="177"/>
      <c r="GA5" s="177"/>
      <c r="GB5" s="177"/>
      <c r="GC5" s="178"/>
      <c r="GD5" s="176">
        <f>GD6</f>
        <v>45502</v>
      </c>
      <c r="GE5" s="177"/>
      <c r="GF5" s="177"/>
      <c r="GG5" s="177"/>
      <c r="GH5" s="177"/>
      <c r="GI5" s="177"/>
      <c r="GJ5" s="178"/>
      <c r="GK5" s="176">
        <f>GK6</f>
        <v>45509</v>
      </c>
      <c r="GL5" s="177"/>
      <c r="GM5" s="177"/>
      <c r="GN5" s="177"/>
      <c r="GO5" s="177"/>
      <c r="GP5" s="177"/>
      <c r="GQ5" s="178"/>
      <c r="GR5" s="176">
        <f>GR6</f>
        <v>45516</v>
      </c>
      <c r="GS5" s="177"/>
      <c r="GT5" s="177"/>
      <c r="GU5" s="177"/>
      <c r="GV5" s="177"/>
      <c r="GW5" s="177"/>
      <c r="GX5" s="178"/>
      <c r="GY5" s="176">
        <f>GY6</f>
        <v>45523</v>
      </c>
      <c r="GZ5" s="177"/>
      <c r="HA5" s="177"/>
      <c r="HB5" s="177"/>
      <c r="HC5" s="177"/>
      <c r="HD5" s="177"/>
      <c r="HE5" s="178"/>
      <c r="HF5" s="176">
        <f>HF6</f>
        <v>45530</v>
      </c>
      <c r="HG5" s="177"/>
      <c r="HH5" s="177"/>
      <c r="HI5" s="177"/>
      <c r="HJ5" s="177"/>
      <c r="HK5" s="177"/>
      <c r="HL5" s="178"/>
      <c r="HM5" s="176">
        <f>HM6</f>
        <v>45537</v>
      </c>
      <c r="HN5" s="177"/>
      <c r="HO5" s="177"/>
      <c r="HP5" s="177"/>
      <c r="HQ5" s="177"/>
      <c r="HR5" s="177"/>
      <c r="HS5" s="178"/>
      <c r="HT5" s="176">
        <f>HT6</f>
        <v>45544</v>
      </c>
      <c r="HU5" s="177"/>
      <c r="HV5" s="177"/>
      <c r="HW5" s="177"/>
      <c r="HX5" s="177"/>
      <c r="HY5" s="177"/>
      <c r="HZ5" s="178"/>
      <c r="IA5" s="176">
        <f>IA6</f>
        <v>45551</v>
      </c>
      <c r="IB5" s="177"/>
      <c r="IC5" s="177"/>
      <c r="ID5" s="177"/>
      <c r="IE5" s="177"/>
      <c r="IF5" s="177"/>
      <c r="IG5" s="178"/>
      <c r="IH5" s="176">
        <f>IH6</f>
        <v>45558</v>
      </c>
      <c r="II5" s="177"/>
      <c r="IJ5" s="177"/>
      <c r="IK5" s="177"/>
      <c r="IL5" s="177"/>
      <c r="IM5" s="177"/>
      <c r="IN5" s="178"/>
      <c r="IO5" s="176">
        <f>IO6</f>
        <v>45565</v>
      </c>
      <c r="IP5" s="177"/>
      <c r="IQ5" s="177"/>
      <c r="IR5" s="177"/>
      <c r="IS5" s="177"/>
      <c r="IT5" s="177"/>
      <c r="IU5" s="178"/>
      <c r="IV5" s="176">
        <f>IV6</f>
        <v>45572</v>
      </c>
      <c r="IW5" s="177"/>
      <c r="IX5" s="177"/>
      <c r="IY5" s="177"/>
      <c r="IZ5" s="177"/>
      <c r="JA5" s="177"/>
      <c r="JB5" s="178"/>
      <c r="JC5" s="176">
        <f>JC6</f>
        <v>45579</v>
      </c>
      <c r="JD5" s="177"/>
      <c r="JE5" s="177"/>
      <c r="JF5" s="177"/>
      <c r="JG5" s="177"/>
      <c r="JH5" s="177"/>
      <c r="JI5" s="178"/>
      <c r="JJ5" s="176">
        <f>JJ6</f>
        <v>45586</v>
      </c>
      <c r="JK5" s="177"/>
      <c r="JL5" s="177"/>
      <c r="JM5" s="177"/>
      <c r="JN5" s="177"/>
      <c r="JO5" s="177"/>
      <c r="JP5" s="178"/>
      <c r="JQ5" s="176">
        <f>JQ6</f>
        <v>45593</v>
      </c>
      <c r="JR5" s="177"/>
      <c r="JS5" s="177"/>
      <c r="JT5" s="177"/>
      <c r="JU5" s="177"/>
      <c r="JV5" s="177"/>
      <c r="JW5" s="178"/>
      <c r="JX5" s="176">
        <f>JX6</f>
        <v>45600</v>
      </c>
      <c r="JY5" s="177"/>
      <c r="JZ5" s="177"/>
      <c r="KA5" s="177"/>
      <c r="KB5" s="177"/>
      <c r="KC5" s="177"/>
      <c r="KD5" s="178"/>
      <c r="KE5" s="176">
        <f>KE6</f>
        <v>45607</v>
      </c>
      <c r="KF5" s="177"/>
      <c r="KG5" s="177"/>
      <c r="KH5" s="177"/>
      <c r="KI5" s="177"/>
      <c r="KJ5" s="177"/>
      <c r="KK5" s="178"/>
      <c r="KL5" s="176">
        <f>KL6</f>
        <v>45614</v>
      </c>
      <c r="KM5" s="177"/>
      <c r="KN5" s="177"/>
      <c r="KO5" s="177"/>
      <c r="KP5" s="177"/>
      <c r="KQ5" s="177"/>
      <c r="KR5" s="178"/>
      <c r="KS5" s="176">
        <f>KS6</f>
        <v>45621</v>
      </c>
      <c r="KT5" s="177"/>
      <c r="KU5" s="177"/>
      <c r="KV5" s="177"/>
      <c r="KW5" s="177"/>
      <c r="KX5" s="177"/>
      <c r="KY5" s="178"/>
    </row>
    <row r="6" spans="1:311" x14ac:dyDescent="0.25">
      <c r="K6" s="12">
        <f>C4-WEEKDAY(C4,1)+2+7*(H4-1)</f>
        <v>45327</v>
      </c>
      <c r="L6" s="13">
        <f t="shared" ref="L6:AL6" si="0">K6+1</f>
        <v>45328</v>
      </c>
      <c r="M6" s="13">
        <f t="shared" si="0"/>
        <v>45329</v>
      </c>
      <c r="N6" s="13">
        <f t="shared" si="0"/>
        <v>45330</v>
      </c>
      <c r="O6" s="13">
        <f t="shared" si="0"/>
        <v>45331</v>
      </c>
      <c r="P6" s="13">
        <f t="shared" si="0"/>
        <v>45332</v>
      </c>
      <c r="Q6" s="14">
        <f t="shared" si="0"/>
        <v>45333</v>
      </c>
      <c r="R6" s="12">
        <f t="shared" si="0"/>
        <v>45334</v>
      </c>
      <c r="S6" s="13">
        <f t="shared" si="0"/>
        <v>45335</v>
      </c>
      <c r="T6" s="13">
        <f t="shared" si="0"/>
        <v>45336</v>
      </c>
      <c r="U6" s="13">
        <f t="shared" si="0"/>
        <v>45337</v>
      </c>
      <c r="V6" s="13">
        <f t="shared" si="0"/>
        <v>45338</v>
      </c>
      <c r="W6" s="13">
        <f t="shared" si="0"/>
        <v>45339</v>
      </c>
      <c r="X6" s="14">
        <f t="shared" si="0"/>
        <v>45340</v>
      </c>
      <c r="Y6" s="12">
        <f t="shared" si="0"/>
        <v>45341</v>
      </c>
      <c r="Z6" s="13">
        <f t="shared" si="0"/>
        <v>45342</v>
      </c>
      <c r="AA6" s="13">
        <f t="shared" si="0"/>
        <v>45343</v>
      </c>
      <c r="AB6" s="13">
        <f t="shared" si="0"/>
        <v>45344</v>
      </c>
      <c r="AC6" s="13">
        <f t="shared" si="0"/>
        <v>45345</v>
      </c>
      <c r="AD6" s="13">
        <f t="shared" si="0"/>
        <v>45346</v>
      </c>
      <c r="AE6" s="14">
        <f t="shared" si="0"/>
        <v>45347</v>
      </c>
      <c r="AF6" s="12">
        <f t="shared" si="0"/>
        <v>45348</v>
      </c>
      <c r="AG6" s="13">
        <f t="shared" si="0"/>
        <v>45349</v>
      </c>
      <c r="AH6" s="13">
        <f t="shared" si="0"/>
        <v>45350</v>
      </c>
      <c r="AI6" s="13">
        <f t="shared" si="0"/>
        <v>45351</v>
      </c>
      <c r="AJ6" s="13">
        <f t="shared" si="0"/>
        <v>45352</v>
      </c>
      <c r="AK6" s="13">
        <f t="shared" si="0"/>
        <v>45353</v>
      </c>
      <c r="AL6" s="14">
        <f t="shared" si="0"/>
        <v>45354</v>
      </c>
      <c r="AM6" s="12">
        <f t="shared" ref="AM6:CX6" si="1">AL6+1</f>
        <v>45355</v>
      </c>
      <c r="AN6" s="13">
        <f t="shared" si="1"/>
        <v>45356</v>
      </c>
      <c r="AO6" s="13">
        <f t="shared" si="1"/>
        <v>45357</v>
      </c>
      <c r="AP6" s="13">
        <f t="shared" si="1"/>
        <v>45358</v>
      </c>
      <c r="AQ6" s="13">
        <f t="shared" si="1"/>
        <v>45359</v>
      </c>
      <c r="AR6" s="13">
        <f t="shared" si="1"/>
        <v>45360</v>
      </c>
      <c r="AS6" s="14">
        <f t="shared" si="1"/>
        <v>45361</v>
      </c>
      <c r="AT6" s="12">
        <f t="shared" si="1"/>
        <v>45362</v>
      </c>
      <c r="AU6" s="13">
        <f t="shared" si="1"/>
        <v>45363</v>
      </c>
      <c r="AV6" s="13">
        <f t="shared" si="1"/>
        <v>45364</v>
      </c>
      <c r="AW6" s="13">
        <f t="shared" si="1"/>
        <v>45365</v>
      </c>
      <c r="AX6" s="13">
        <f t="shared" si="1"/>
        <v>45366</v>
      </c>
      <c r="AY6" s="13">
        <f t="shared" si="1"/>
        <v>45367</v>
      </c>
      <c r="AZ6" s="14">
        <f t="shared" si="1"/>
        <v>45368</v>
      </c>
      <c r="BA6" s="12">
        <f t="shared" si="1"/>
        <v>45369</v>
      </c>
      <c r="BB6" s="13">
        <f t="shared" si="1"/>
        <v>45370</v>
      </c>
      <c r="BC6" s="13">
        <f t="shared" si="1"/>
        <v>45371</v>
      </c>
      <c r="BD6" s="13">
        <f t="shared" si="1"/>
        <v>45372</v>
      </c>
      <c r="BE6" s="13">
        <f t="shared" si="1"/>
        <v>45373</v>
      </c>
      <c r="BF6" s="13">
        <f t="shared" si="1"/>
        <v>45374</v>
      </c>
      <c r="BG6" s="14">
        <f t="shared" si="1"/>
        <v>45375</v>
      </c>
      <c r="BH6" s="12">
        <f t="shared" si="1"/>
        <v>45376</v>
      </c>
      <c r="BI6" s="13">
        <f t="shared" si="1"/>
        <v>45377</v>
      </c>
      <c r="BJ6" s="13">
        <f t="shared" si="1"/>
        <v>45378</v>
      </c>
      <c r="BK6" s="13">
        <f t="shared" si="1"/>
        <v>45379</v>
      </c>
      <c r="BL6" s="13">
        <f t="shared" si="1"/>
        <v>45380</v>
      </c>
      <c r="BM6" s="13">
        <f t="shared" si="1"/>
        <v>45381</v>
      </c>
      <c r="BN6" s="14">
        <f t="shared" si="1"/>
        <v>45382</v>
      </c>
      <c r="BO6" s="12">
        <f t="shared" si="1"/>
        <v>45383</v>
      </c>
      <c r="BP6" s="13">
        <f t="shared" si="1"/>
        <v>45384</v>
      </c>
      <c r="BQ6" s="13">
        <f t="shared" si="1"/>
        <v>45385</v>
      </c>
      <c r="BR6" s="13">
        <f t="shared" si="1"/>
        <v>45386</v>
      </c>
      <c r="BS6" s="13">
        <f t="shared" si="1"/>
        <v>45387</v>
      </c>
      <c r="BT6" s="13">
        <f t="shared" si="1"/>
        <v>45388</v>
      </c>
      <c r="BU6" s="14">
        <f t="shared" si="1"/>
        <v>45389</v>
      </c>
      <c r="BV6" s="12">
        <f t="shared" si="1"/>
        <v>45390</v>
      </c>
      <c r="BW6" s="13">
        <f t="shared" si="1"/>
        <v>45391</v>
      </c>
      <c r="BX6" s="13">
        <f t="shared" si="1"/>
        <v>45392</v>
      </c>
      <c r="BY6" s="13">
        <f t="shared" si="1"/>
        <v>45393</v>
      </c>
      <c r="BZ6" s="13">
        <f t="shared" si="1"/>
        <v>45394</v>
      </c>
      <c r="CA6" s="13">
        <f t="shared" si="1"/>
        <v>45395</v>
      </c>
      <c r="CB6" s="14">
        <f t="shared" si="1"/>
        <v>45396</v>
      </c>
      <c r="CC6" s="12">
        <f t="shared" si="1"/>
        <v>45397</v>
      </c>
      <c r="CD6" s="13">
        <f t="shared" si="1"/>
        <v>45398</v>
      </c>
      <c r="CE6" s="13">
        <f t="shared" si="1"/>
        <v>45399</v>
      </c>
      <c r="CF6" s="13">
        <f t="shared" si="1"/>
        <v>45400</v>
      </c>
      <c r="CG6" s="13">
        <f t="shared" si="1"/>
        <v>45401</v>
      </c>
      <c r="CH6" s="13">
        <f t="shared" si="1"/>
        <v>45402</v>
      </c>
      <c r="CI6" s="14">
        <f t="shared" si="1"/>
        <v>45403</v>
      </c>
      <c r="CJ6" s="12">
        <f t="shared" si="1"/>
        <v>45404</v>
      </c>
      <c r="CK6" s="13">
        <f t="shared" si="1"/>
        <v>45405</v>
      </c>
      <c r="CL6" s="13">
        <f t="shared" si="1"/>
        <v>45406</v>
      </c>
      <c r="CM6" s="13">
        <f t="shared" si="1"/>
        <v>45407</v>
      </c>
      <c r="CN6" s="13">
        <f t="shared" si="1"/>
        <v>45408</v>
      </c>
      <c r="CO6" s="13">
        <f t="shared" si="1"/>
        <v>45409</v>
      </c>
      <c r="CP6" s="14">
        <f t="shared" si="1"/>
        <v>45410</v>
      </c>
      <c r="CQ6" s="12">
        <f t="shared" si="1"/>
        <v>45411</v>
      </c>
      <c r="CR6" s="13">
        <f t="shared" si="1"/>
        <v>45412</v>
      </c>
      <c r="CS6" s="13">
        <f t="shared" si="1"/>
        <v>45413</v>
      </c>
      <c r="CT6" s="13">
        <f t="shared" si="1"/>
        <v>45414</v>
      </c>
      <c r="CU6" s="13">
        <f t="shared" si="1"/>
        <v>45415</v>
      </c>
      <c r="CV6" s="13">
        <f t="shared" si="1"/>
        <v>45416</v>
      </c>
      <c r="CW6" s="14">
        <f t="shared" si="1"/>
        <v>45417</v>
      </c>
      <c r="CX6" s="12">
        <f t="shared" si="1"/>
        <v>45418</v>
      </c>
      <c r="CY6" s="13">
        <f t="shared" ref="CY6:FJ6" si="2">CX6+1</f>
        <v>45419</v>
      </c>
      <c r="CZ6" s="13">
        <f t="shared" si="2"/>
        <v>45420</v>
      </c>
      <c r="DA6" s="13">
        <f t="shared" si="2"/>
        <v>45421</v>
      </c>
      <c r="DB6" s="13">
        <f t="shared" si="2"/>
        <v>45422</v>
      </c>
      <c r="DC6" s="13">
        <f t="shared" si="2"/>
        <v>45423</v>
      </c>
      <c r="DD6" s="14">
        <f t="shared" si="2"/>
        <v>45424</v>
      </c>
      <c r="DE6" s="12">
        <f t="shared" si="2"/>
        <v>45425</v>
      </c>
      <c r="DF6" s="13">
        <f t="shared" si="2"/>
        <v>45426</v>
      </c>
      <c r="DG6" s="13">
        <f t="shared" si="2"/>
        <v>45427</v>
      </c>
      <c r="DH6" s="13">
        <f t="shared" si="2"/>
        <v>45428</v>
      </c>
      <c r="DI6" s="13">
        <f t="shared" si="2"/>
        <v>45429</v>
      </c>
      <c r="DJ6" s="13">
        <f t="shared" si="2"/>
        <v>45430</v>
      </c>
      <c r="DK6" s="14">
        <f t="shared" si="2"/>
        <v>45431</v>
      </c>
      <c r="DL6" s="12">
        <f t="shared" si="2"/>
        <v>45432</v>
      </c>
      <c r="DM6" s="13">
        <f t="shared" si="2"/>
        <v>45433</v>
      </c>
      <c r="DN6" s="13">
        <f t="shared" si="2"/>
        <v>45434</v>
      </c>
      <c r="DO6" s="13">
        <f t="shared" si="2"/>
        <v>45435</v>
      </c>
      <c r="DP6" s="13">
        <f t="shared" si="2"/>
        <v>45436</v>
      </c>
      <c r="DQ6" s="13">
        <f t="shared" si="2"/>
        <v>45437</v>
      </c>
      <c r="DR6" s="14">
        <f t="shared" si="2"/>
        <v>45438</v>
      </c>
      <c r="DS6" s="12">
        <f t="shared" si="2"/>
        <v>45439</v>
      </c>
      <c r="DT6" s="13">
        <f t="shared" si="2"/>
        <v>45440</v>
      </c>
      <c r="DU6" s="13">
        <f t="shared" si="2"/>
        <v>45441</v>
      </c>
      <c r="DV6" s="13">
        <f t="shared" si="2"/>
        <v>45442</v>
      </c>
      <c r="DW6" s="13">
        <f t="shared" si="2"/>
        <v>45443</v>
      </c>
      <c r="DX6" s="13">
        <f t="shared" si="2"/>
        <v>45444</v>
      </c>
      <c r="DY6" s="14">
        <f t="shared" si="2"/>
        <v>45445</v>
      </c>
      <c r="DZ6" s="12">
        <f t="shared" si="2"/>
        <v>45446</v>
      </c>
      <c r="EA6" s="13">
        <f t="shared" si="2"/>
        <v>45447</v>
      </c>
      <c r="EB6" s="13">
        <f t="shared" si="2"/>
        <v>45448</v>
      </c>
      <c r="EC6" s="13">
        <f t="shared" si="2"/>
        <v>45449</v>
      </c>
      <c r="ED6" s="13">
        <f t="shared" si="2"/>
        <v>45450</v>
      </c>
      <c r="EE6" s="13">
        <f t="shared" si="2"/>
        <v>45451</v>
      </c>
      <c r="EF6" s="14">
        <f t="shared" si="2"/>
        <v>45452</v>
      </c>
      <c r="EG6" s="12">
        <f t="shared" si="2"/>
        <v>45453</v>
      </c>
      <c r="EH6" s="13">
        <f t="shared" si="2"/>
        <v>45454</v>
      </c>
      <c r="EI6" s="13">
        <f t="shared" si="2"/>
        <v>45455</v>
      </c>
      <c r="EJ6" s="13">
        <f t="shared" si="2"/>
        <v>45456</v>
      </c>
      <c r="EK6" s="13">
        <f t="shared" si="2"/>
        <v>45457</v>
      </c>
      <c r="EL6" s="13">
        <f t="shared" si="2"/>
        <v>45458</v>
      </c>
      <c r="EM6" s="14">
        <f t="shared" si="2"/>
        <v>45459</v>
      </c>
      <c r="EN6" s="12">
        <f t="shared" si="2"/>
        <v>45460</v>
      </c>
      <c r="EO6" s="13">
        <f t="shared" si="2"/>
        <v>45461</v>
      </c>
      <c r="EP6" s="13">
        <f t="shared" si="2"/>
        <v>45462</v>
      </c>
      <c r="EQ6" s="13">
        <f t="shared" si="2"/>
        <v>45463</v>
      </c>
      <c r="ER6" s="13">
        <f t="shared" si="2"/>
        <v>45464</v>
      </c>
      <c r="ES6" s="13">
        <f t="shared" si="2"/>
        <v>45465</v>
      </c>
      <c r="ET6" s="14">
        <f t="shared" si="2"/>
        <v>45466</v>
      </c>
      <c r="EU6" s="12">
        <f t="shared" si="2"/>
        <v>45467</v>
      </c>
      <c r="EV6" s="13">
        <f t="shared" si="2"/>
        <v>45468</v>
      </c>
      <c r="EW6" s="13">
        <f t="shared" si="2"/>
        <v>45469</v>
      </c>
      <c r="EX6" s="13">
        <f t="shared" si="2"/>
        <v>45470</v>
      </c>
      <c r="EY6" s="13">
        <f t="shared" si="2"/>
        <v>45471</v>
      </c>
      <c r="EZ6" s="13">
        <f t="shared" si="2"/>
        <v>45472</v>
      </c>
      <c r="FA6" s="14">
        <f t="shared" si="2"/>
        <v>45473</v>
      </c>
      <c r="FB6" s="12">
        <f t="shared" si="2"/>
        <v>45474</v>
      </c>
      <c r="FC6" s="13">
        <f t="shared" si="2"/>
        <v>45475</v>
      </c>
      <c r="FD6" s="13">
        <f t="shared" si="2"/>
        <v>45476</v>
      </c>
      <c r="FE6" s="13">
        <f t="shared" si="2"/>
        <v>45477</v>
      </c>
      <c r="FF6" s="13">
        <f t="shared" si="2"/>
        <v>45478</v>
      </c>
      <c r="FG6" s="13">
        <f t="shared" si="2"/>
        <v>45479</v>
      </c>
      <c r="FH6" s="14">
        <f t="shared" si="2"/>
        <v>45480</v>
      </c>
      <c r="FI6" s="12">
        <f t="shared" si="2"/>
        <v>45481</v>
      </c>
      <c r="FJ6" s="13">
        <f t="shared" si="2"/>
        <v>45482</v>
      </c>
      <c r="FK6" s="13">
        <f t="shared" ref="FK6:HV6" si="3">FJ6+1</f>
        <v>45483</v>
      </c>
      <c r="FL6" s="13">
        <f t="shared" si="3"/>
        <v>45484</v>
      </c>
      <c r="FM6" s="13">
        <f t="shared" si="3"/>
        <v>45485</v>
      </c>
      <c r="FN6" s="13">
        <f t="shared" si="3"/>
        <v>45486</v>
      </c>
      <c r="FO6" s="14">
        <f t="shared" si="3"/>
        <v>45487</v>
      </c>
      <c r="FP6" s="12">
        <f t="shared" si="3"/>
        <v>45488</v>
      </c>
      <c r="FQ6" s="13">
        <f t="shared" si="3"/>
        <v>45489</v>
      </c>
      <c r="FR6" s="13">
        <f t="shared" si="3"/>
        <v>45490</v>
      </c>
      <c r="FS6" s="13">
        <f t="shared" si="3"/>
        <v>45491</v>
      </c>
      <c r="FT6" s="13">
        <f t="shared" si="3"/>
        <v>45492</v>
      </c>
      <c r="FU6" s="13">
        <f t="shared" si="3"/>
        <v>45493</v>
      </c>
      <c r="FV6" s="14">
        <f t="shared" si="3"/>
        <v>45494</v>
      </c>
      <c r="FW6" s="12">
        <f t="shared" si="3"/>
        <v>45495</v>
      </c>
      <c r="FX6" s="13">
        <f t="shared" si="3"/>
        <v>45496</v>
      </c>
      <c r="FY6" s="13">
        <f t="shared" si="3"/>
        <v>45497</v>
      </c>
      <c r="FZ6" s="13">
        <f t="shared" si="3"/>
        <v>45498</v>
      </c>
      <c r="GA6" s="13">
        <f t="shared" si="3"/>
        <v>45499</v>
      </c>
      <c r="GB6" s="13">
        <f t="shared" si="3"/>
        <v>45500</v>
      </c>
      <c r="GC6" s="14">
        <f t="shared" si="3"/>
        <v>45501</v>
      </c>
      <c r="GD6" s="12">
        <f t="shared" si="3"/>
        <v>45502</v>
      </c>
      <c r="GE6" s="13">
        <f t="shared" si="3"/>
        <v>45503</v>
      </c>
      <c r="GF6" s="13">
        <f t="shared" si="3"/>
        <v>45504</v>
      </c>
      <c r="GG6" s="13">
        <f t="shared" si="3"/>
        <v>45505</v>
      </c>
      <c r="GH6" s="13">
        <f t="shared" si="3"/>
        <v>45506</v>
      </c>
      <c r="GI6" s="13">
        <f t="shared" si="3"/>
        <v>45507</v>
      </c>
      <c r="GJ6" s="14">
        <f t="shared" si="3"/>
        <v>45508</v>
      </c>
      <c r="GK6" s="12">
        <f t="shared" si="3"/>
        <v>45509</v>
      </c>
      <c r="GL6" s="13">
        <f t="shared" si="3"/>
        <v>45510</v>
      </c>
      <c r="GM6" s="13">
        <f t="shared" si="3"/>
        <v>45511</v>
      </c>
      <c r="GN6" s="13">
        <f t="shared" si="3"/>
        <v>45512</v>
      </c>
      <c r="GO6" s="13">
        <f t="shared" si="3"/>
        <v>45513</v>
      </c>
      <c r="GP6" s="13">
        <f t="shared" si="3"/>
        <v>45514</v>
      </c>
      <c r="GQ6" s="14">
        <f t="shared" si="3"/>
        <v>45515</v>
      </c>
      <c r="GR6" s="12">
        <f t="shared" si="3"/>
        <v>45516</v>
      </c>
      <c r="GS6" s="13">
        <f t="shared" si="3"/>
        <v>45517</v>
      </c>
      <c r="GT6" s="13">
        <f t="shared" si="3"/>
        <v>45518</v>
      </c>
      <c r="GU6" s="13">
        <f t="shared" si="3"/>
        <v>45519</v>
      </c>
      <c r="GV6" s="13">
        <f t="shared" si="3"/>
        <v>45520</v>
      </c>
      <c r="GW6" s="13">
        <f t="shared" si="3"/>
        <v>45521</v>
      </c>
      <c r="GX6" s="14">
        <f t="shared" si="3"/>
        <v>45522</v>
      </c>
      <c r="GY6" s="12">
        <f t="shared" si="3"/>
        <v>45523</v>
      </c>
      <c r="GZ6" s="13">
        <f t="shared" si="3"/>
        <v>45524</v>
      </c>
      <c r="HA6" s="13">
        <f t="shared" si="3"/>
        <v>45525</v>
      </c>
      <c r="HB6" s="13">
        <f t="shared" si="3"/>
        <v>45526</v>
      </c>
      <c r="HC6" s="13">
        <f t="shared" si="3"/>
        <v>45527</v>
      </c>
      <c r="HD6" s="13">
        <f t="shared" si="3"/>
        <v>45528</v>
      </c>
      <c r="HE6" s="14">
        <f t="shared" si="3"/>
        <v>45529</v>
      </c>
      <c r="HF6" s="12">
        <f t="shared" si="3"/>
        <v>45530</v>
      </c>
      <c r="HG6" s="13">
        <f t="shared" si="3"/>
        <v>45531</v>
      </c>
      <c r="HH6" s="13">
        <f t="shared" si="3"/>
        <v>45532</v>
      </c>
      <c r="HI6" s="13">
        <f t="shared" si="3"/>
        <v>45533</v>
      </c>
      <c r="HJ6" s="13">
        <f t="shared" si="3"/>
        <v>45534</v>
      </c>
      <c r="HK6" s="13">
        <f t="shared" si="3"/>
        <v>45535</v>
      </c>
      <c r="HL6" s="14">
        <f t="shared" si="3"/>
        <v>45536</v>
      </c>
      <c r="HM6" s="12">
        <f t="shared" si="3"/>
        <v>45537</v>
      </c>
      <c r="HN6" s="13">
        <f t="shared" si="3"/>
        <v>45538</v>
      </c>
      <c r="HO6" s="13">
        <f t="shared" si="3"/>
        <v>45539</v>
      </c>
      <c r="HP6" s="13">
        <f t="shared" si="3"/>
        <v>45540</v>
      </c>
      <c r="HQ6" s="13">
        <f t="shared" si="3"/>
        <v>45541</v>
      </c>
      <c r="HR6" s="13">
        <f t="shared" si="3"/>
        <v>45542</v>
      </c>
      <c r="HS6" s="14">
        <f t="shared" si="3"/>
        <v>45543</v>
      </c>
      <c r="HT6" s="12">
        <f t="shared" si="3"/>
        <v>45544</v>
      </c>
      <c r="HU6" s="13">
        <f t="shared" si="3"/>
        <v>45545</v>
      </c>
      <c r="HV6" s="13">
        <f t="shared" si="3"/>
        <v>45546</v>
      </c>
      <c r="HW6" s="13">
        <f t="shared" ref="HW6:KH6" si="4">HV6+1</f>
        <v>45547</v>
      </c>
      <c r="HX6" s="13">
        <f t="shared" si="4"/>
        <v>45548</v>
      </c>
      <c r="HY6" s="13">
        <f t="shared" si="4"/>
        <v>45549</v>
      </c>
      <c r="HZ6" s="14">
        <f t="shared" si="4"/>
        <v>45550</v>
      </c>
      <c r="IA6" s="12">
        <f t="shared" si="4"/>
        <v>45551</v>
      </c>
      <c r="IB6" s="13">
        <f t="shared" si="4"/>
        <v>45552</v>
      </c>
      <c r="IC6" s="13">
        <f t="shared" si="4"/>
        <v>45553</v>
      </c>
      <c r="ID6" s="13">
        <f t="shared" si="4"/>
        <v>45554</v>
      </c>
      <c r="IE6" s="13">
        <f t="shared" si="4"/>
        <v>45555</v>
      </c>
      <c r="IF6" s="13">
        <f t="shared" si="4"/>
        <v>45556</v>
      </c>
      <c r="IG6" s="14">
        <f t="shared" si="4"/>
        <v>45557</v>
      </c>
      <c r="IH6" s="12">
        <f t="shared" si="4"/>
        <v>45558</v>
      </c>
      <c r="II6" s="13">
        <f t="shared" si="4"/>
        <v>45559</v>
      </c>
      <c r="IJ6" s="13">
        <f t="shared" si="4"/>
        <v>45560</v>
      </c>
      <c r="IK6" s="13">
        <f t="shared" si="4"/>
        <v>45561</v>
      </c>
      <c r="IL6" s="13">
        <f t="shared" si="4"/>
        <v>45562</v>
      </c>
      <c r="IM6" s="13">
        <f t="shared" si="4"/>
        <v>45563</v>
      </c>
      <c r="IN6" s="14">
        <f t="shared" si="4"/>
        <v>45564</v>
      </c>
      <c r="IO6" s="12">
        <f t="shared" si="4"/>
        <v>45565</v>
      </c>
      <c r="IP6" s="13">
        <f t="shared" si="4"/>
        <v>45566</v>
      </c>
      <c r="IQ6" s="13">
        <f t="shared" si="4"/>
        <v>45567</v>
      </c>
      <c r="IR6" s="13">
        <f t="shared" si="4"/>
        <v>45568</v>
      </c>
      <c r="IS6" s="13">
        <f t="shared" si="4"/>
        <v>45569</v>
      </c>
      <c r="IT6" s="13">
        <f t="shared" si="4"/>
        <v>45570</v>
      </c>
      <c r="IU6" s="14">
        <f t="shared" si="4"/>
        <v>45571</v>
      </c>
      <c r="IV6" s="12">
        <f t="shared" si="4"/>
        <v>45572</v>
      </c>
      <c r="IW6" s="13">
        <f t="shared" si="4"/>
        <v>45573</v>
      </c>
      <c r="IX6" s="13">
        <f t="shared" si="4"/>
        <v>45574</v>
      </c>
      <c r="IY6" s="13">
        <f t="shared" si="4"/>
        <v>45575</v>
      </c>
      <c r="IZ6" s="13">
        <f t="shared" si="4"/>
        <v>45576</v>
      </c>
      <c r="JA6" s="13">
        <f t="shared" si="4"/>
        <v>45577</v>
      </c>
      <c r="JB6" s="14">
        <f t="shared" si="4"/>
        <v>45578</v>
      </c>
      <c r="JC6" s="12">
        <f t="shared" si="4"/>
        <v>45579</v>
      </c>
      <c r="JD6" s="13">
        <f t="shared" si="4"/>
        <v>45580</v>
      </c>
      <c r="JE6" s="13">
        <f t="shared" si="4"/>
        <v>45581</v>
      </c>
      <c r="JF6" s="13">
        <f t="shared" si="4"/>
        <v>45582</v>
      </c>
      <c r="JG6" s="13">
        <f t="shared" si="4"/>
        <v>45583</v>
      </c>
      <c r="JH6" s="13">
        <f t="shared" si="4"/>
        <v>45584</v>
      </c>
      <c r="JI6" s="14">
        <f t="shared" si="4"/>
        <v>45585</v>
      </c>
      <c r="JJ6" s="12">
        <f t="shared" si="4"/>
        <v>45586</v>
      </c>
      <c r="JK6" s="13">
        <f t="shared" si="4"/>
        <v>45587</v>
      </c>
      <c r="JL6" s="13">
        <f t="shared" si="4"/>
        <v>45588</v>
      </c>
      <c r="JM6" s="13">
        <f t="shared" si="4"/>
        <v>45589</v>
      </c>
      <c r="JN6" s="13">
        <f t="shared" si="4"/>
        <v>45590</v>
      </c>
      <c r="JO6" s="13">
        <f t="shared" si="4"/>
        <v>45591</v>
      </c>
      <c r="JP6" s="14">
        <f t="shared" si="4"/>
        <v>45592</v>
      </c>
      <c r="JQ6" s="12">
        <f t="shared" si="4"/>
        <v>45593</v>
      </c>
      <c r="JR6" s="13">
        <f t="shared" si="4"/>
        <v>45594</v>
      </c>
      <c r="JS6" s="13">
        <f t="shared" si="4"/>
        <v>45595</v>
      </c>
      <c r="JT6" s="13">
        <f t="shared" si="4"/>
        <v>45596</v>
      </c>
      <c r="JU6" s="13">
        <f t="shared" si="4"/>
        <v>45597</v>
      </c>
      <c r="JV6" s="13">
        <f t="shared" si="4"/>
        <v>45598</v>
      </c>
      <c r="JW6" s="14">
        <f t="shared" si="4"/>
        <v>45599</v>
      </c>
      <c r="JX6" s="12">
        <f t="shared" si="4"/>
        <v>45600</v>
      </c>
      <c r="JY6" s="13">
        <f t="shared" si="4"/>
        <v>45601</v>
      </c>
      <c r="JZ6" s="13">
        <f t="shared" si="4"/>
        <v>45602</v>
      </c>
      <c r="KA6" s="13">
        <f t="shared" si="4"/>
        <v>45603</v>
      </c>
      <c r="KB6" s="13">
        <f t="shared" si="4"/>
        <v>45604</v>
      </c>
      <c r="KC6" s="13">
        <f t="shared" si="4"/>
        <v>45605</v>
      </c>
      <c r="KD6" s="14">
        <f t="shared" si="4"/>
        <v>45606</v>
      </c>
      <c r="KE6" s="12">
        <f t="shared" si="4"/>
        <v>45607</v>
      </c>
      <c r="KF6" s="13">
        <f t="shared" si="4"/>
        <v>45608</v>
      </c>
      <c r="KG6" s="13">
        <f t="shared" si="4"/>
        <v>45609</v>
      </c>
      <c r="KH6" s="13">
        <f t="shared" si="4"/>
        <v>45610</v>
      </c>
      <c r="KI6" s="13">
        <f t="shared" ref="KI6:KY6" si="5">KH6+1</f>
        <v>45611</v>
      </c>
      <c r="KJ6" s="13">
        <f t="shared" si="5"/>
        <v>45612</v>
      </c>
      <c r="KK6" s="14">
        <f t="shared" si="5"/>
        <v>45613</v>
      </c>
      <c r="KL6" s="12">
        <f t="shared" si="5"/>
        <v>45614</v>
      </c>
      <c r="KM6" s="13">
        <f t="shared" si="5"/>
        <v>45615</v>
      </c>
      <c r="KN6" s="13">
        <f t="shared" si="5"/>
        <v>45616</v>
      </c>
      <c r="KO6" s="13">
        <f t="shared" si="5"/>
        <v>45617</v>
      </c>
      <c r="KP6" s="13">
        <f t="shared" si="5"/>
        <v>45618</v>
      </c>
      <c r="KQ6" s="13">
        <f t="shared" si="5"/>
        <v>45619</v>
      </c>
      <c r="KR6" s="14">
        <f t="shared" si="5"/>
        <v>45620</v>
      </c>
      <c r="KS6" s="12">
        <f t="shared" si="5"/>
        <v>45621</v>
      </c>
      <c r="KT6" s="13">
        <f t="shared" si="5"/>
        <v>45622</v>
      </c>
      <c r="KU6" s="13">
        <f t="shared" si="5"/>
        <v>45623</v>
      </c>
      <c r="KV6" s="13">
        <f t="shared" si="5"/>
        <v>45624</v>
      </c>
      <c r="KW6" s="13">
        <f t="shared" si="5"/>
        <v>45625</v>
      </c>
      <c r="KX6" s="13">
        <f t="shared" si="5"/>
        <v>45626</v>
      </c>
      <c r="KY6" s="14">
        <f t="shared" si="5"/>
        <v>45627</v>
      </c>
    </row>
    <row r="7" spans="1:311" ht="36.75" thickBot="1" x14ac:dyDescent="0.3">
      <c r="A7" s="15" t="s">
        <v>0</v>
      </c>
      <c r="B7" s="15" t="s">
        <v>6</v>
      </c>
      <c r="C7" s="16" t="s">
        <v>19</v>
      </c>
      <c r="D7" s="17" t="s">
        <v>12</v>
      </c>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9.5" x14ac:dyDescent="0.2">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39" si="15">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9.5" x14ac:dyDescent="0.2">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35</v>
      </c>
      <c r="C9" s="36" t="s">
        <v>39</v>
      </c>
      <c r="D9" s="37"/>
      <c r="E9" s="79">
        <v>45339</v>
      </c>
      <c r="F9" s="80">
        <f>IF(ISBLANK(E9)," - ",IF(G9=0,E9,E9+G9-1))</f>
        <v>45339</v>
      </c>
      <c r="G9" s="40">
        <v>1</v>
      </c>
      <c r="H9" s="41">
        <v>0</v>
      </c>
      <c r="I9" s="42">
        <f t="shared" si="15"/>
        <v>0</v>
      </c>
      <c r="J9" s="43"/>
      <c r="K9" s="34"/>
      <c r="L9" s="34"/>
      <c r="M9" s="34"/>
      <c r="N9" s="34"/>
      <c r="O9" s="83"/>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9.5" x14ac:dyDescent="0.2">
      <c r="A1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35"/>
      <c r="D10" s="37"/>
      <c r="E10" s="79"/>
      <c r="F10" s="80" t="str">
        <f t="shared" ref="F10:F33" si="16">IF(ISBLANK(E10)," - ",IF(G10=0,E10,E10+G10-1))</f>
        <v xml:space="preserve"> - </v>
      </c>
      <c r="G10" s="40"/>
      <c r="H10" s="41"/>
      <c r="I10" s="42" t="str">
        <f t="shared" si="15"/>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6" customFormat="1" ht="19.5" x14ac:dyDescent="0.2">
      <c r="A11"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35"/>
      <c r="D11" s="37"/>
      <c r="E11" s="79"/>
      <c r="F11" s="80" t="str">
        <f t="shared" si="16"/>
        <v xml:space="preserve"> - </v>
      </c>
      <c r="G11" s="40"/>
      <c r="H11" s="41"/>
      <c r="I11" s="42" t="str">
        <f t="shared" si="15"/>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9.5" x14ac:dyDescent="0.2">
      <c r="A1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35"/>
      <c r="D12" s="37"/>
      <c r="E12" s="79"/>
      <c r="F12" s="80" t="str">
        <f t="shared" si="16"/>
        <v xml:space="preserve"> - </v>
      </c>
      <c r="G12" s="40"/>
      <c r="H12" s="41"/>
      <c r="I12" s="42" t="str">
        <f t="shared" si="15"/>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3" customFormat="1" ht="19.5" x14ac:dyDescent="0.2">
      <c r="A13" s="45" t="str">
        <f>IF(ISERROR(VALUE(SUBSTITUTE(prevWBS,".",""))),"1",IF(ISERROR(FIND("`",SUBSTITUTE(prevWBS,".","`",1))),TEXT(VALUE(prevWBS)+1,"#"),TEXT(VALUE(LEFT(prevWBS,FIND("`",SUBSTITUTE(prevWBS,".","`",1))-1))+1,"#")))</f>
        <v>2</v>
      </c>
      <c r="B13" s="46" t="s">
        <v>21</v>
      </c>
      <c r="D13" s="47"/>
      <c r="E13" s="81"/>
      <c r="F13" s="81" t="str">
        <f t="shared" si="16"/>
        <v xml:space="preserve"> - </v>
      </c>
      <c r="G13" s="48"/>
      <c r="H13" s="49"/>
      <c r="I13" s="50" t="str">
        <f t="shared" si="15"/>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row>
    <row r="14" spans="1:311" s="36" customFormat="1" ht="19.5" x14ac:dyDescent="0.2">
      <c r="A14" s="34" t="str">
        <f t="shared" ref="A14:A19"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28</v>
      </c>
      <c r="C14" s="36" t="s">
        <v>39</v>
      </c>
      <c r="D14" s="37"/>
      <c r="E14" s="79">
        <v>45341</v>
      </c>
      <c r="F14" s="80">
        <f t="shared" si="16"/>
        <v>45360</v>
      </c>
      <c r="G14" s="40">
        <v>20</v>
      </c>
      <c r="H14" s="41">
        <v>0</v>
      </c>
      <c r="I14" s="42">
        <f t="shared" si="15"/>
        <v>15</v>
      </c>
      <c r="J14" s="43"/>
      <c r="K14" s="34"/>
      <c r="L14" s="34"/>
      <c r="M14" s="34"/>
      <c r="N14" s="34"/>
      <c r="O14" s="34"/>
      <c r="P14" s="34"/>
      <c r="Q14" s="34"/>
      <c r="R14" s="34"/>
      <c r="S14" s="34"/>
      <c r="T14" s="34"/>
      <c r="U14" s="34"/>
      <c r="V14" s="34"/>
      <c r="W14" s="34"/>
      <c r="X14" s="34"/>
      <c r="Y14" s="34"/>
      <c r="Z14" s="34"/>
      <c r="AA14" s="34"/>
      <c r="AB14" s="34"/>
      <c r="AC14" s="34"/>
      <c r="AD14" s="34"/>
      <c r="AE14" s="34"/>
      <c r="AF14" s="82"/>
      <c r="AG14" s="34"/>
      <c r="AH14" s="82"/>
      <c r="AI14" s="34"/>
      <c r="AJ14" s="34"/>
      <c r="AK14" s="34"/>
      <c r="AL14" s="34"/>
      <c r="AM14" s="34"/>
      <c r="AN14" s="34"/>
      <c r="AO14" s="34"/>
      <c r="AP14" s="34"/>
      <c r="AQ14" s="34"/>
      <c r="AR14" s="34"/>
      <c r="AS14" s="34"/>
      <c r="AT14" s="82"/>
      <c r="AU14" s="34"/>
      <c r="AV14" s="34"/>
      <c r="AW14" s="34"/>
      <c r="AX14" s="34"/>
      <c r="AY14" s="34"/>
      <c r="AZ14" s="34"/>
      <c r="BA14" s="34"/>
      <c r="BB14" s="34"/>
      <c r="BC14" s="34"/>
      <c r="BD14" s="34"/>
      <c r="BE14" s="34"/>
      <c r="BF14" s="34"/>
      <c r="BG14" s="34"/>
      <c r="BH14" s="82"/>
      <c r="BI14" s="34"/>
      <c r="BJ14" s="34"/>
      <c r="BK14" s="34"/>
      <c r="BL14" s="34"/>
      <c r="BM14" s="34"/>
      <c r="BN14" s="34"/>
      <c r="BO14" s="34"/>
      <c r="BP14" s="34"/>
      <c r="BQ14" s="34"/>
      <c r="BR14" s="34"/>
      <c r="BS14" s="34"/>
      <c r="BT14" s="34"/>
      <c r="BU14" s="34"/>
      <c r="BV14" s="82"/>
      <c r="BW14" s="34"/>
      <c r="BX14" s="34"/>
      <c r="BY14" s="34"/>
      <c r="BZ14" s="34"/>
      <c r="CA14" s="34"/>
      <c r="CB14" s="34"/>
      <c r="CC14" s="82"/>
      <c r="CD14" s="34"/>
      <c r="CE14" s="34"/>
      <c r="CF14" s="34"/>
      <c r="CG14" s="34"/>
      <c r="CH14" s="34"/>
      <c r="CI14" s="34"/>
      <c r="CJ14" s="82"/>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9.5" x14ac:dyDescent="0.2">
      <c r="A15" s="34" t="str">
        <f t="shared" si="17"/>
        <v>2.2</v>
      </c>
      <c r="B15" s="35" t="s">
        <v>36</v>
      </c>
      <c r="C15" s="36" t="s">
        <v>39</v>
      </c>
      <c r="D15" s="37"/>
      <c r="E15" s="79">
        <v>45341</v>
      </c>
      <c r="F15" s="80">
        <f t="shared" si="16"/>
        <v>45360</v>
      </c>
      <c r="G15" s="40">
        <v>20</v>
      </c>
      <c r="H15" s="41">
        <v>0</v>
      </c>
      <c r="I15" s="42">
        <f t="shared" si="15"/>
        <v>15</v>
      </c>
      <c r="J15" s="43"/>
      <c r="K15" s="34"/>
      <c r="L15" s="34"/>
      <c r="M15" s="34"/>
      <c r="N15" s="34"/>
      <c r="O15" s="34"/>
      <c r="P15" s="34"/>
      <c r="Q15" s="34"/>
      <c r="R15" s="34"/>
      <c r="S15" s="34"/>
      <c r="T15" s="34"/>
      <c r="U15" s="34"/>
      <c r="V15" s="34"/>
      <c r="W15" s="34"/>
      <c r="X15" s="34"/>
      <c r="Y15" s="34"/>
      <c r="Z15" s="34"/>
      <c r="AA15" s="34"/>
      <c r="AB15" s="34"/>
      <c r="AC15" s="34"/>
      <c r="AD15" s="34"/>
      <c r="AE15" s="34"/>
      <c r="AF15" s="82"/>
      <c r="AG15" s="34"/>
      <c r="AH15" s="82"/>
      <c r="AI15" s="34"/>
      <c r="AJ15" s="34"/>
      <c r="AK15" s="34"/>
      <c r="AL15" s="34"/>
      <c r="AM15" s="34"/>
      <c r="AN15" s="34"/>
      <c r="AO15" s="34"/>
      <c r="AP15" s="34"/>
      <c r="AQ15" s="34"/>
      <c r="AR15" s="34"/>
      <c r="AS15" s="34"/>
      <c r="AT15" s="82"/>
      <c r="AU15" s="34"/>
      <c r="AV15" s="34"/>
      <c r="AW15" s="34"/>
      <c r="AX15" s="34"/>
      <c r="AY15" s="34"/>
      <c r="AZ15" s="34"/>
      <c r="BA15" s="34"/>
      <c r="BB15" s="34"/>
      <c r="BC15" s="34"/>
      <c r="BD15" s="34"/>
      <c r="BE15" s="34"/>
      <c r="BF15" s="34"/>
      <c r="BG15" s="34"/>
      <c r="BH15" s="82"/>
      <c r="BI15" s="34"/>
      <c r="BJ15" s="34"/>
      <c r="BK15" s="34"/>
      <c r="BL15" s="34"/>
      <c r="BM15" s="34"/>
      <c r="BN15" s="34"/>
      <c r="BO15" s="34"/>
      <c r="BP15" s="34"/>
      <c r="BQ15" s="34"/>
      <c r="BR15" s="34"/>
      <c r="BS15" s="34"/>
      <c r="BT15" s="34"/>
      <c r="BU15" s="34"/>
      <c r="BV15" s="82"/>
      <c r="BW15" s="34"/>
      <c r="BX15" s="34"/>
      <c r="BY15" s="34"/>
      <c r="BZ15" s="34"/>
      <c r="CA15" s="34"/>
      <c r="CB15" s="34"/>
      <c r="CC15" s="34"/>
      <c r="CD15" s="34"/>
      <c r="CE15" s="34"/>
      <c r="CF15" s="34"/>
      <c r="CG15" s="34"/>
      <c r="CH15" s="34"/>
      <c r="CI15" s="34"/>
      <c r="CJ15" s="82"/>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9.5" x14ac:dyDescent="0.2">
      <c r="A16" s="34" t="str">
        <f t="shared" si="17"/>
        <v>2.3</v>
      </c>
      <c r="B16" s="35" t="s">
        <v>29</v>
      </c>
      <c r="C16" s="36" t="s">
        <v>32</v>
      </c>
      <c r="D16" s="37"/>
      <c r="E16" s="79">
        <v>45341</v>
      </c>
      <c r="F16" s="80">
        <f>IF(ISBLANK(E16)," - ",IF(G16=0,E16,E16+G16-1))</f>
        <v>45360</v>
      </c>
      <c r="G16" s="40">
        <v>20</v>
      </c>
      <c r="H16" s="41">
        <v>0</v>
      </c>
      <c r="I16" s="42">
        <f>IF(OR(F16=0,E16=0)," - ",NETWORKDAYS(E16,F16))</f>
        <v>15</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9.5" x14ac:dyDescent="0.2">
      <c r="A17" s="34" t="str">
        <f t="shared" si="17"/>
        <v>2.4</v>
      </c>
      <c r="B17" s="35" t="s">
        <v>20</v>
      </c>
      <c r="C17" s="36" t="s">
        <v>32</v>
      </c>
      <c r="D17" s="37"/>
      <c r="E17" s="79">
        <v>45341</v>
      </c>
      <c r="F17" s="80">
        <f>IF(ISBLANK(E17)," - ",IF(G17=0,E17,E17+G17-1))</f>
        <v>45370</v>
      </c>
      <c r="G17" s="40">
        <v>30</v>
      </c>
      <c r="H17" s="41">
        <v>0</v>
      </c>
      <c r="I17" s="42">
        <f>IF(OR(F17=0,E17=0)," - ",NETWORKDAYS(E17,F17))</f>
        <v>22</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83"/>
      <c r="DF17" s="34"/>
      <c r="DG17" s="34"/>
      <c r="DH17" s="34"/>
      <c r="DI17" s="34"/>
      <c r="DJ17" s="34"/>
      <c r="DK17" s="34"/>
      <c r="DL17" s="34"/>
      <c r="DM17" s="34"/>
      <c r="DN17" s="34"/>
      <c r="DO17" s="34"/>
      <c r="DP17" s="34"/>
      <c r="DQ17" s="34"/>
      <c r="DR17" s="34"/>
      <c r="DS17" s="34"/>
      <c r="DT17" s="34"/>
      <c r="DU17" s="34"/>
      <c r="DV17" s="34"/>
      <c r="DW17" s="34"/>
      <c r="DX17" s="34"/>
      <c r="DY17" s="34"/>
      <c r="DZ17" s="83"/>
      <c r="EA17" s="34"/>
      <c r="EB17" s="34"/>
      <c r="EC17" s="34"/>
      <c r="ED17" s="34"/>
      <c r="EE17" s="34"/>
      <c r="EF17" s="34"/>
      <c r="EG17" s="34"/>
      <c r="EH17" s="34"/>
      <c r="EI17" s="34"/>
      <c r="EJ17" s="34"/>
      <c r="EK17" s="34"/>
      <c r="EL17" s="34"/>
      <c r="EM17" s="34"/>
      <c r="EN17" s="34"/>
      <c r="EO17" s="34"/>
      <c r="EP17" s="34"/>
      <c r="EQ17" s="34"/>
      <c r="ER17" s="34"/>
      <c r="ES17" s="34"/>
      <c r="ET17" s="34"/>
      <c r="EU17" s="83"/>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9.5" x14ac:dyDescent="0.2">
      <c r="A18" s="34" t="str">
        <f t="shared" si="17"/>
        <v>2.5</v>
      </c>
      <c r="B18" s="35" t="s">
        <v>30</v>
      </c>
      <c r="C18" s="36" t="s">
        <v>32</v>
      </c>
      <c r="D18" s="37"/>
      <c r="E18" s="79">
        <v>45352</v>
      </c>
      <c r="F18" s="80">
        <f>IF(ISBLANK(E18)," - ",IF(G18=0,E18,E18+G18-1))</f>
        <v>45372</v>
      </c>
      <c r="G18" s="40">
        <v>21</v>
      </c>
      <c r="H18" s="41">
        <v>0</v>
      </c>
      <c r="I18" s="42">
        <f>IF(OR(F18=0,E18=0)," - ",NETWORKDAYS(E18,F18))</f>
        <v>15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9.5" x14ac:dyDescent="0.2">
      <c r="A19" s="34" t="str">
        <f t="shared" si="17"/>
        <v>2.6</v>
      </c>
      <c r="B19" s="35"/>
      <c r="D19" s="37"/>
      <c r="E19" s="79"/>
      <c r="F19" s="80"/>
      <c r="G19" s="40"/>
      <c r="H19" s="41"/>
      <c r="I19" s="42" t="str">
        <f>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3" customFormat="1" ht="19.5" x14ac:dyDescent="0.2">
      <c r="A20" s="45" t="str">
        <f>IF(ISERROR(VALUE(SUBSTITUTE(prevWBS,".",""))),"1",IF(ISERROR(FIND("`",SUBSTITUTE(prevWBS,".","`",1))),TEXT(VALUE(prevWBS)+1,"#"),TEXT(VALUE(LEFT(prevWBS,FIND("`",SUBSTITUTE(prevWBS,".","`",1))-1))+1,"#")))</f>
        <v>3</v>
      </c>
      <c r="B20" s="46" t="s">
        <v>22</v>
      </c>
      <c r="D20" s="47"/>
      <c r="E20" s="81"/>
      <c r="F20" s="81" t="str">
        <f t="shared" si="16"/>
        <v xml:space="preserve"> - </v>
      </c>
      <c r="G20" s="48"/>
      <c r="H20" s="49"/>
      <c r="I20" s="50" t="str">
        <f t="shared" si="15"/>
        <v xml:space="preserve"> - </v>
      </c>
      <c r="J20" s="51"/>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row>
    <row r="21" spans="1:311" s="36" customFormat="1" ht="24" x14ac:dyDescent="0.2">
      <c r="A21" s="34" t="str">
        <f t="shared" ref="A21:A28"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1" s="35" t="s">
        <v>67</v>
      </c>
      <c r="C21" s="36" t="str">
        <f>C14</f>
        <v>TNF/Tomas</v>
      </c>
      <c r="D21" s="37"/>
      <c r="E21" s="79">
        <v>45341</v>
      </c>
      <c r="F21" s="80">
        <f>IF(ISBLANK(E21)," - ",IF(G21=0,E21,E21+G21-1))</f>
        <v>45360</v>
      </c>
      <c r="G21" s="40">
        <v>20</v>
      </c>
      <c r="H21" s="41">
        <v>0</v>
      </c>
      <c r="I21" s="42">
        <f t="shared" si="15"/>
        <v>15</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row>
    <row r="22" spans="1:311" s="36" customFormat="1" ht="19.5" x14ac:dyDescent="0.2">
      <c r="A22" s="34" t="str">
        <f t="shared" si="18"/>
        <v>3.2</v>
      </c>
      <c r="B22" s="35" t="s">
        <v>29</v>
      </c>
      <c r="C22" s="36" t="s">
        <v>32</v>
      </c>
      <c r="D22" s="37"/>
      <c r="E22" s="79">
        <v>45341</v>
      </c>
      <c r="F22" s="80">
        <f>IF(ISBLANK(E22)," - ",IF(G22=0,E22,E22+G22-1))</f>
        <v>45360</v>
      </c>
      <c r="G22" s="40">
        <v>20</v>
      </c>
      <c r="H22" s="41">
        <v>0</v>
      </c>
      <c r="I22" s="42">
        <f t="shared" si="15"/>
        <v>15</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9.5" x14ac:dyDescent="0.2">
      <c r="A23" s="34" t="str">
        <f t="shared" si="18"/>
        <v>3.3</v>
      </c>
      <c r="B23" s="35" t="s">
        <v>64</v>
      </c>
      <c r="C23" s="36" t="s">
        <v>32</v>
      </c>
      <c r="D23" s="37"/>
      <c r="E23" s="79">
        <v>45341</v>
      </c>
      <c r="F23" s="80">
        <f>IF(ISBLANK(E23)," - ",IF(G23=0,E23,E23+G23-1))</f>
        <v>45366</v>
      </c>
      <c r="G23" s="40">
        <v>26</v>
      </c>
      <c r="H23" s="41">
        <v>0</v>
      </c>
      <c r="I23" s="42">
        <f t="shared" si="15"/>
        <v>20</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9.5" x14ac:dyDescent="0.2">
      <c r="A24" s="34" t="str">
        <f t="shared" si="18"/>
        <v>3.4</v>
      </c>
      <c r="B24" s="35" t="s">
        <v>31</v>
      </c>
      <c r="C24" s="36" t="str">
        <f>C16</f>
        <v>Tomas</v>
      </c>
      <c r="D24" s="37"/>
      <c r="E24" s="79">
        <v>45341</v>
      </c>
      <c r="F24" s="80">
        <f>IF(ISBLANK(E24)," - ",IF(G24=0,E24,E24+G24-1))</f>
        <v>45347</v>
      </c>
      <c r="G24" s="40">
        <v>7</v>
      </c>
      <c r="H24" s="41">
        <v>0</v>
      </c>
      <c r="I24" s="42">
        <f t="shared" si="15"/>
        <v>5</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9.5" x14ac:dyDescent="0.2">
      <c r="A25" s="34" t="str">
        <f t="shared" si="18"/>
        <v>3.5</v>
      </c>
      <c r="B25" s="35" t="s">
        <v>65</v>
      </c>
      <c r="C25" s="36" t="str">
        <f>C17</f>
        <v>Tomas</v>
      </c>
      <c r="D25" s="37"/>
      <c r="E25" s="79">
        <v>45341</v>
      </c>
      <c r="F25" s="80">
        <f t="shared" si="16"/>
        <v>45380</v>
      </c>
      <c r="G25" s="40">
        <v>40</v>
      </c>
      <c r="H25" s="41">
        <v>0</v>
      </c>
      <c r="I25" s="42">
        <f t="shared" si="15"/>
        <v>30</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9.5" x14ac:dyDescent="0.2">
      <c r="A26" s="34" t="str">
        <f t="shared" si="18"/>
        <v>3.6</v>
      </c>
      <c r="B26" s="35" t="s">
        <v>66</v>
      </c>
      <c r="C26" s="36" t="s">
        <v>32</v>
      </c>
      <c r="D26" s="37"/>
      <c r="E26" s="79">
        <v>45349</v>
      </c>
      <c r="F26" s="80">
        <f>IF(ISBLANK(E26)," - ",IF(G26=0,E26,E26+G26-1))</f>
        <v>45358</v>
      </c>
      <c r="G26" s="40">
        <v>10</v>
      </c>
      <c r="H26" s="41">
        <v>0</v>
      </c>
      <c r="I26" s="42">
        <f>IF(OR(F26=0,E26=0)," - ",NETWORKDAYS(E26,F26))</f>
        <v>8</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9.5" x14ac:dyDescent="0.2">
      <c r="A27" s="34" t="str">
        <f t="shared" si="18"/>
        <v>3.7</v>
      </c>
      <c r="B27" s="35"/>
      <c r="D27" s="37"/>
      <c r="E27" s="79"/>
      <c r="F27" s="80" t="str">
        <f t="shared" si="16"/>
        <v xml:space="preserve"> - </v>
      </c>
      <c r="G27" s="40"/>
      <c r="H27" s="41"/>
      <c r="I27" s="42" t="str">
        <f t="shared" si="15"/>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9.5" x14ac:dyDescent="0.2">
      <c r="A28" s="34" t="str">
        <f t="shared" si="18"/>
        <v>3.8</v>
      </c>
      <c r="B28" s="35"/>
      <c r="D28" s="37"/>
      <c r="E28" s="79"/>
      <c r="F28" s="80" t="str">
        <f t="shared" si="16"/>
        <v xml:space="preserve"> - </v>
      </c>
      <c r="G28" s="40"/>
      <c r="H28" s="41"/>
      <c r="I28" s="42" t="str">
        <f t="shared" si="15"/>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3" customFormat="1" ht="19.5" x14ac:dyDescent="0.2">
      <c r="A29" s="45" t="str">
        <f>IF(ISERROR(VALUE(SUBSTITUTE(prevWBS,".",""))),"1",IF(ISERROR(FIND("`",SUBSTITUTE(prevWBS,".","`",1))),TEXT(VALUE(prevWBS)+1,"#"),TEXT(VALUE(LEFT(prevWBS,FIND("`",SUBSTITUTE(prevWBS,".","`",1))-1))+1,"#")))</f>
        <v>4</v>
      </c>
      <c r="B29" s="46" t="s">
        <v>23</v>
      </c>
      <c r="D29" s="47"/>
      <c r="E29" s="81"/>
      <c r="F29" s="81" t="str">
        <f t="shared" si="16"/>
        <v xml:space="preserve"> - </v>
      </c>
      <c r="G29" s="48"/>
      <c r="H29" s="49"/>
      <c r="I29" s="50" t="str">
        <f t="shared" si="15"/>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row>
    <row r="30" spans="1:311" s="36" customFormat="1" ht="19.5" x14ac:dyDescent="0.2">
      <c r="A30" s="34" t="str">
        <f t="shared" ref="A30:A39"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5" t="s">
        <v>24</v>
      </c>
      <c r="C30" s="36" t="s">
        <v>32</v>
      </c>
      <c r="D30" s="37"/>
      <c r="E30" s="79">
        <v>45352</v>
      </c>
      <c r="F30" s="80">
        <f t="shared" si="16"/>
        <v>45371</v>
      </c>
      <c r="G30" s="40">
        <v>20</v>
      </c>
      <c r="H30" s="41">
        <v>0</v>
      </c>
      <c r="I30" s="42">
        <f t="shared" si="15"/>
        <v>14</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83"/>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9.5" x14ac:dyDescent="0.2">
      <c r="A31" s="34" t="str">
        <f t="shared" si="19"/>
        <v>4.2</v>
      </c>
      <c r="B31" s="35" t="s">
        <v>69</v>
      </c>
      <c r="C31" s="36" t="s">
        <v>32</v>
      </c>
      <c r="D31" s="37"/>
      <c r="E31" s="79">
        <v>45362</v>
      </c>
      <c r="F31" s="80">
        <f t="shared" si="16"/>
        <v>45406</v>
      </c>
      <c r="G31" s="40">
        <v>45</v>
      </c>
      <c r="H31" s="41">
        <v>0</v>
      </c>
      <c r="I31" s="42">
        <f t="shared" si="15"/>
        <v>33</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9.5" x14ac:dyDescent="0.2">
      <c r="A32" s="34" t="str">
        <f t="shared" si="19"/>
        <v>4.3</v>
      </c>
      <c r="B32" s="35" t="s">
        <v>68</v>
      </c>
      <c r="C32" s="36" t="s">
        <v>32</v>
      </c>
      <c r="D32" s="37"/>
      <c r="E32" s="79">
        <v>45362</v>
      </c>
      <c r="F32" s="80">
        <f t="shared" ref="F32" si="20">IF(ISBLANK(E32)," - ",IF(G32=0,E32,E32+G32-1))</f>
        <v>45406</v>
      </c>
      <c r="G32" s="40">
        <v>45</v>
      </c>
      <c r="H32" s="41">
        <v>0</v>
      </c>
      <c r="I32" s="42">
        <f t="shared" ref="I32" si="21">IF(OR(F32=0,E32=0)," - ",NETWORKDAYS(E32,F32))</f>
        <v>33</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9.5" x14ac:dyDescent="0.2">
      <c r="A33" s="34" t="str">
        <f t="shared" si="19"/>
        <v>4.4</v>
      </c>
      <c r="B33" s="35" t="s">
        <v>33</v>
      </c>
      <c r="C33" s="36" t="str">
        <f>C14</f>
        <v>TNF/Tomas</v>
      </c>
      <c r="D33" s="37"/>
      <c r="E33" s="79">
        <v>45404</v>
      </c>
      <c r="F33" s="80">
        <f t="shared" si="16"/>
        <v>45423</v>
      </c>
      <c r="G33" s="40">
        <v>20</v>
      </c>
      <c r="H33" s="41">
        <v>0</v>
      </c>
      <c r="I33" s="42">
        <f t="shared" si="15"/>
        <v>15</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36" customFormat="1" ht="19.5" x14ac:dyDescent="0.2">
      <c r="A34" s="34" t="str">
        <f t="shared" si="19"/>
        <v>4.5</v>
      </c>
      <c r="B34" s="35" t="s">
        <v>25</v>
      </c>
      <c r="C34" s="36" t="str">
        <f>C33</f>
        <v>TNF/Tomas</v>
      </c>
      <c r="D34" s="37"/>
      <c r="E34" s="79">
        <v>45404</v>
      </c>
      <c r="F34" s="80">
        <f>IF(ISBLANK(E34)," - ",IF(G34=0,E34,E34+G34-1))</f>
        <v>45423</v>
      </c>
      <c r="G34" s="40">
        <v>20</v>
      </c>
      <c r="H34" s="41">
        <v>0</v>
      </c>
      <c r="I34" s="42">
        <f t="shared" si="15"/>
        <v>15</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36" customFormat="1" ht="19.5" x14ac:dyDescent="0.2">
      <c r="A35" s="34" t="str">
        <f t="shared" si="19"/>
        <v>4.6</v>
      </c>
      <c r="B35" s="35" t="s">
        <v>26</v>
      </c>
      <c r="C35" s="36" t="str">
        <f>C34</f>
        <v>TNF/Tomas</v>
      </c>
      <c r="D35" s="37"/>
      <c r="E35" s="79">
        <v>45404</v>
      </c>
      <c r="F35" s="80">
        <f>IF(ISBLANK(E35)," - ",IF(G35=0,E35,E35+G35-1))</f>
        <v>45423</v>
      </c>
      <c r="G35" s="40">
        <v>20</v>
      </c>
      <c r="H35" s="41">
        <v>0</v>
      </c>
      <c r="I35" s="42">
        <f t="shared" si="15"/>
        <v>15</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36" customFormat="1" ht="19.5" x14ac:dyDescent="0.2">
      <c r="A36" s="34" t="str">
        <f t="shared" si="19"/>
        <v>4.7</v>
      </c>
      <c r="B36" s="35" t="s">
        <v>34</v>
      </c>
      <c r="C36" s="36" t="str">
        <f>C35</f>
        <v>TNF/Tomas</v>
      </c>
      <c r="D36" s="37"/>
      <c r="E36" s="79">
        <v>45404</v>
      </c>
      <c r="F36" s="80">
        <f>IF(ISBLANK(E36)," - ",IF(G36=0,E36,E36+G36-1))</f>
        <v>45423</v>
      </c>
      <c r="G36" s="40">
        <v>20</v>
      </c>
      <c r="H36" s="41">
        <v>0</v>
      </c>
      <c r="I36" s="42">
        <f>IF(OR(F36=0,E36=0)," - ",NETWORKDAYS(E36,F36))</f>
        <v>15</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36" customFormat="1" ht="19.5" x14ac:dyDescent="0.2">
      <c r="A37" s="34" t="str">
        <f t="shared" si="19"/>
        <v>4.8</v>
      </c>
      <c r="B37" s="35" t="s">
        <v>27</v>
      </c>
      <c r="C37" s="36" t="str">
        <f>C36</f>
        <v>TNF/Tomas</v>
      </c>
      <c r="D37" s="37"/>
      <c r="E37" s="79">
        <v>45404</v>
      </c>
      <c r="F37" s="80">
        <f>IF(ISBLANK(E37)," - ",IF(G37=0,E37,E37+G37-1))</f>
        <v>45423</v>
      </c>
      <c r="G37" s="40">
        <v>20</v>
      </c>
      <c r="H37" s="41">
        <v>0</v>
      </c>
      <c r="I37" s="42">
        <f t="shared" si="15"/>
        <v>15</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36" customFormat="1" ht="19.5" x14ac:dyDescent="0.2">
      <c r="A38" s="34" t="str">
        <f t="shared" si="19"/>
        <v>4.9</v>
      </c>
      <c r="B38" s="35"/>
      <c r="D38" s="37"/>
      <c r="E38" s="79"/>
      <c r="F38" s="80" t="str">
        <f>IF(ISBLANK(E38)," - ",IF(G38=0,E38,E38+G38-1))</f>
        <v xml:space="preserve"> - </v>
      </c>
      <c r="G38" s="40"/>
      <c r="H38" s="41"/>
      <c r="I38" s="42" t="str">
        <f>IF(OR(F38=0,E38=0)," - ",NETWORKDAYS(E38,F38))</f>
        <v xml:space="preserve"> - </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60" customFormat="1" ht="19.5" x14ac:dyDescent="0.2">
      <c r="A39" s="34" t="str">
        <f t="shared" si="19"/>
        <v>4.10</v>
      </c>
      <c r="B39" s="53"/>
      <c r="C39" s="53"/>
      <c r="D39" s="54"/>
      <c r="E39" s="55"/>
      <c r="F39" s="55"/>
      <c r="G39" s="56"/>
      <c r="H39" s="57"/>
      <c r="I39" s="58" t="str">
        <f t="shared" si="15"/>
        <v xml:space="preserve"> - </v>
      </c>
      <c r="J39" s="59"/>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67" customFormat="1" ht="19.5" x14ac:dyDescent="0.2">
      <c r="A40" s="61" t="s">
        <v>1</v>
      </c>
      <c r="B40" s="62"/>
      <c r="C40" s="63"/>
      <c r="D40" s="63"/>
      <c r="E40" s="64"/>
      <c r="F40" s="64"/>
      <c r="G40" s="65"/>
      <c r="H40" s="65"/>
      <c r="I40" s="65"/>
      <c r="J40" s="6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60" customFormat="1" ht="19.5" x14ac:dyDescent="0.2">
      <c r="A41" s="68" t="s">
        <v>2</v>
      </c>
      <c r="B41" s="69"/>
      <c r="C41" s="69"/>
      <c r="D41" s="69"/>
      <c r="E41" s="70"/>
      <c r="F41" s="70"/>
      <c r="G41" s="69"/>
      <c r="H41" s="69"/>
      <c r="I41" s="69"/>
      <c r="J41" s="66"/>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row>
    <row r="42" spans="1:311" s="60" customFormat="1" ht="19.5" x14ac:dyDescent="0.2">
      <c r="A42" s="71" t="str">
        <f>IF(ISERROR(VALUE(SUBSTITUTE(prevWBS,".",""))),"1",IF(ISERROR(FIND("`",SUBSTITUTE(prevWBS,".","`",1))),TEXT(VALUE(prevWBS)+1,"#"),TEXT(VALUE(LEFT(prevWBS,FIND("`",SUBSTITUTE(prevWBS,".","`",1))-1))+1,"#")))</f>
        <v>1</v>
      </c>
      <c r="B42" s="72" t="s">
        <v>16</v>
      </c>
      <c r="C42" s="73"/>
      <c r="D42" s="74"/>
      <c r="E42" s="38"/>
      <c r="F42" s="39" t="str">
        <f>IF(ISBLANK(E42)," - ",IF(G42=0,E42,E42+G42-1))</f>
        <v xml:space="preserve"> - </v>
      </c>
      <c r="G42" s="40"/>
      <c r="H42" s="41"/>
      <c r="I42" s="42" t="str">
        <f>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row>
    <row r="43" spans="1:311" s="60" customFormat="1" ht="19.5" x14ac:dyDescent="0.2">
      <c r="A43"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3" s="75" t="s">
        <v>3</v>
      </c>
      <c r="C43" s="75"/>
      <c r="D43" s="74"/>
      <c r="E43" s="38"/>
      <c r="F43" s="39" t="str">
        <f>IF(ISBLANK(E43)," - ",IF(G43=0,E43,E43+G43-1))</f>
        <v xml:space="preserve"> - </v>
      </c>
      <c r="G43" s="40"/>
      <c r="H43" s="41"/>
      <c r="I43" s="42" t="str">
        <f>IF(OR(F43=0,E43=0)," - ",NETWORKDAYS(E43,F43))</f>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row>
    <row r="44" spans="1:311" s="60" customFormat="1" ht="19.5" x14ac:dyDescent="0.2">
      <c r="A44"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4" s="76" t="s">
        <v>4</v>
      </c>
      <c r="C44" s="75"/>
      <c r="D44" s="74"/>
      <c r="E44" s="38"/>
      <c r="F44" s="39" t="str">
        <f>IF(ISBLANK(E44)," - ",IF(G44=0,E44,E44+G44-1))</f>
        <v xml:space="preserve"> - </v>
      </c>
      <c r="G44" s="40"/>
      <c r="H44" s="41"/>
      <c r="I44" s="42" t="str">
        <f>IF(OR(F44=0,E44=0)," - ",NETWORKDAYS(E44,F44))</f>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row>
    <row r="45" spans="1:311" s="60" customFormat="1" ht="19.5" x14ac:dyDescent="0.2">
      <c r="A45"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5" s="76" t="s">
        <v>5</v>
      </c>
      <c r="C45" s="75"/>
      <c r="D45" s="74"/>
      <c r="E45" s="38"/>
      <c r="F45" s="39" t="str">
        <f>IF(ISBLANK(E45)," - ",IF(G45=0,E45,E45+G45-1))</f>
        <v xml:space="preserve"> - </v>
      </c>
      <c r="G45" s="40"/>
      <c r="H45" s="41"/>
      <c r="I45" s="42" t="str">
        <f>IF(OR(F45=0,E45=0)," - ",NETWORKDAYS(E45,F45))</f>
        <v xml:space="preserve"> - </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c r="JG45" s="34"/>
      <c r="JH45" s="34"/>
      <c r="JI45" s="34"/>
      <c r="JJ45" s="34"/>
      <c r="JK45" s="34"/>
      <c r="JL45" s="34"/>
      <c r="JM45" s="34"/>
      <c r="JN45" s="34"/>
      <c r="JO45" s="34"/>
      <c r="JP45" s="34"/>
      <c r="JQ45" s="34"/>
      <c r="JR45" s="34"/>
      <c r="JS45" s="34"/>
      <c r="JT45" s="34"/>
      <c r="JU45" s="34"/>
      <c r="JV45" s="34"/>
      <c r="JW45" s="34"/>
      <c r="JX45" s="34"/>
      <c r="JY45" s="34"/>
      <c r="JZ45" s="34"/>
      <c r="KA45" s="34"/>
      <c r="KB45" s="34"/>
      <c r="KC45" s="34"/>
      <c r="KD45" s="34"/>
      <c r="KE45" s="34"/>
      <c r="KF45" s="34"/>
      <c r="KG45" s="34"/>
      <c r="KH45" s="34"/>
      <c r="KI45" s="34"/>
      <c r="KJ45" s="34"/>
      <c r="KK45" s="34"/>
      <c r="KL45" s="34"/>
      <c r="KM45" s="34"/>
      <c r="KN45" s="34"/>
      <c r="KO45" s="34"/>
      <c r="KP45" s="34"/>
      <c r="KQ45" s="34"/>
      <c r="KR45" s="34"/>
      <c r="KS45" s="34"/>
      <c r="KT45" s="34"/>
      <c r="KU45" s="34"/>
      <c r="KV45" s="34"/>
      <c r="KW45" s="34"/>
      <c r="KX45" s="34"/>
      <c r="KY45" s="34"/>
    </row>
    <row r="46" spans="1:311" s="78" customFormat="1" x14ac:dyDescent="0.25">
      <c r="A46" s="77"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4" type="noConversion"/>
  <conditionalFormatting sqref="H39:H45 H8:H18 H20:H26 H29:H35">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AL7">
    <cfRule type="expression" dxfId="314" priority="794">
      <formula>K$6=TODAY()</formula>
    </cfRule>
  </conditionalFormatting>
  <conditionalFormatting sqref="K8:ET18 K20:KY26 K39:KY45 K29:KY35">
    <cfRule type="expression" dxfId="313" priority="797">
      <formula>AND($E8&lt;=K$6,ROUNDDOWN(($F8-$E8+1)*$H8,0)+$E8-1&gt;=K$6)</formula>
    </cfRule>
  </conditionalFormatting>
  <conditionalFormatting sqref="K39:ET45 K29:ET35 AM8:ET18 K6:AL18 K20:KY26">
    <cfRule type="expression" dxfId="312" priority="757">
      <formula>K$6=TODAY()</formula>
    </cfRule>
  </conditionalFormatting>
  <conditionalFormatting sqref="AM6:AS7">
    <cfRule type="expression" dxfId="311" priority="722">
      <formula>AM$6=TODAY()</formula>
    </cfRule>
  </conditionalFormatting>
  <conditionalFormatting sqref="AM6:AS7">
    <cfRule type="expression" dxfId="310" priority="721">
      <formula>AM$6=TODAY()</formula>
    </cfRule>
  </conditionalFormatting>
  <conditionalFormatting sqref="AT6:AZ7">
    <cfRule type="expression" dxfId="309" priority="720">
      <formula>AT$6=TODAY()</formula>
    </cfRule>
  </conditionalFormatting>
  <conditionalFormatting sqref="AT6:AZ7">
    <cfRule type="expression" dxfId="308" priority="719">
      <formula>AT$6=TODAY()</formula>
    </cfRule>
  </conditionalFormatting>
  <conditionalFormatting sqref="BA6:BG7">
    <cfRule type="expression" dxfId="307" priority="718">
      <formula>BA$6=TODAY()</formula>
    </cfRule>
  </conditionalFormatting>
  <conditionalFormatting sqref="BA6:BG7">
    <cfRule type="expression" dxfId="306" priority="717">
      <formula>BA$6=TODAY()</formula>
    </cfRule>
  </conditionalFormatting>
  <conditionalFormatting sqref="BH6:BN7">
    <cfRule type="expression" dxfId="305" priority="716">
      <formula>BH$6=TODAY()</formula>
    </cfRule>
  </conditionalFormatting>
  <conditionalFormatting sqref="BH6:BN7">
    <cfRule type="expression" dxfId="304" priority="715">
      <formula>BH$6=TODAY()</formula>
    </cfRule>
  </conditionalFormatting>
  <conditionalFormatting sqref="BO6:BU7">
    <cfRule type="expression" dxfId="303" priority="714">
      <formula>BO$6=TODAY()</formula>
    </cfRule>
  </conditionalFormatting>
  <conditionalFormatting sqref="BO6:BU7">
    <cfRule type="expression" dxfId="302" priority="713">
      <formula>BO$6=TODAY()</formula>
    </cfRule>
  </conditionalFormatting>
  <conditionalFormatting sqref="BV6:CB7">
    <cfRule type="expression" dxfId="301" priority="712">
      <formula>BV$6=TODAY()</formula>
    </cfRule>
  </conditionalFormatting>
  <conditionalFormatting sqref="BV6:CB7">
    <cfRule type="expression" dxfId="300" priority="711">
      <formula>BV$6=TODAY()</formula>
    </cfRule>
  </conditionalFormatting>
  <conditionalFormatting sqref="CC6:CI7">
    <cfRule type="expression" dxfId="299" priority="681">
      <formula>CC$6=TODAY()</formula>
    </cfRule>
  </conditionalFormatting>
  <conditionalFormatting sqref="CC6:CI7">
    <cfRule type="expression" dxfId="298" priority="680">
      <formula>CC$6=TODAY()</formula>
    </cfRule>
  </conditionalFormatting>
  <conditionalFormatting sqref="CJ6:CP7">
    <cfRule type="expression" dxfId="297" priority="679">
      <formula>CJ$6=TODAY()</formula>
    </cfRule>
  </conditionalFormatting>
  <conditionalFormatting sqref="CJ6:CP7">
    <cfRule type="expression" dxfId="296" priority="678">
      <formula>CJ$6=TODAY()</formula>
    </cfRule>
  </conditionalFormatting>
  <conditionalFormatting sqref="CQ6:CW7">
    <cfRule type="expression" dxfId="295" priority="677">
      <formula>CQ$6=TODAY()</formula>
    </cfRule>
  </conditionalFormatting>
  <conditionalFormatting sqref="CQ6:CW7">
    <cfRule type="expression" dxfId="294" priority="676">
      <formula>CQ$6=TODAY()</formula>
    </cfRule>
  </conditionalFormatting>
  <conditionalFormatting sqref="CX6:DD7">
    <cfRule type="expression" dxfId="293" priority="675">
      <formula>CX$6=TODAY()</formula>
    </cfRule>
  </conditionalFormatting>
  <conditionalFormatting sqref="CX6:DD7">
    <cfRule type="expression" dxfId="292" priority="674">
      <formula>CX$6=TODAY()</formula>
    </cfRule>
  </conditionalFormatting>
  <conditionalFormatting sqref="DE6:DK7">
    <cfRule type="expression" dxfId="291" priority="673">
      <formula>DE$6=TODAY()</formula>
    </cfRule>
  </conditionalFormatting>
  <conditionalFormatting sqref="DE6:DK7">
    <cfRule type="expression" dxfId="290" priority="672">
      <formula>DE$6=TODAY()</formula>
    </cfRule>
  </conditionalFormatting>
  <conditionalFormatting sqref="DL6:DR7">
    <cfRule type="expression" dxfId="289" priority="671">
      <formula>DL$6=TODAY()</formula>
    </cfRule>
  </conditionalFormatting>
  <conditionalFormatting sqref="DL6:DR7">
    <cfRule type="expression" dxfId="288" priority="670">
      <formula>DL$6=TODAY()</formula>
    </cfRule>
  </conditionalFormatting>
  <conditionalFormatting sqref="DS6:DY7">
    <cfRule type="expression" dxfId="287" priority="669">
      <formula>DS$6=TODAY()</formula>
    </cfRule>
  </conditionalFormatting>
  <conditionalFormatting sqref="DS6:DY7">
    <cfRule type="expression" dxfId="286" priority="668">
      <formula>DS$6=TODAY()</formula>
    </cfRule>
  </conditionalFormatting>
  <conditionalFormatting sqref="DZ6:EF7">
    <cfRule type="expression" dxfId="285" priority="667">
      <formula>DZ$6=TODAY()</formula>
    </cfRule>
  </conditionalFormatting>
  <conditionalFormatting sqref="DZ6:EF7">
    <cfRule type="expression" dxfId="284" priority="666">
      <formula>DZ$6=TODAY()</formula>
    </cfRule>
  </conditionalFormatting>
  <conditionalFormatting sqref="EG6:EM7">
    <cfRule type="expression" dxfId="283" priority="665">
      <formula>EG$6=TODAY()</formula>
    </cfRule>
  </conditionalFormatting>
  <conditionalFormatting sqref="EG6:EM7">
    <cfRule type="expression" dxfId="282" priority="664">
      <formula>EG$6=TODAY()</formula>
    </cfRule>
  </conditionalFormatting>
  <conditionalFormatting sqref="EN6:ET7">
    <cfRule type="expression" dxfId="281" priority="663">
      <formula>EN$6=TODAY()</formula>
    </cfRule>
  </conditionalFormatting>
  <conditionalFormatting sqref="EN6:ET7">
    <cfRule type="expression" dxfId="280" priority="662">
      <formula>EN$6=TODAY()</formula>
    </cfRule>
  </conditionalFormatting>
  <conditionalFormatting sqref="H38">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K19:KY19 K27:KY28 K36:KY38">
    <cfRule type="expression" dxfId="279" priority="660">
      <formula>AND($E19&lt;=K$6,ROUNDDOWN(($F19-$E19+1)*$H19,0)+$E19-1&gt;=K$6)</formula>
    </cfRule>
    <cfRule type="expression" dxfId="278" priority="661">
      <formula>AND(NOT(ISBLANK($E19)),$E19&lt;=K$6,$F19&gt;=K$6)</formula>
    </cfRule>
  </conditionalFormatting>
  <conditionalFormatting sqref="K38:ET38">
    <cfRule type="expression" dxfId="277" priority="659">
      <formula>K$6=TODAY()</formula>
    </cfRule>
  </conditionalFormatting>
  <conditionalFormatting sqref="H19">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K19:ET19">
    <cfRule type="expression" dxfId="276" priority="655">
      <formula>K$6=TODAY()</formula>
    </cfRule>
  </conditionalFormatting>
  <conditionalFormatting sqref="H28">
    <cfRule type="dataBar" priority="646">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K28:ET28">
    <cfRule type="expression" dxfId="275" priority="647">
      <formula>K$6=TODAY()</formula>
    </cfRule>
  </conditionalFormatting>
  <conditionalFormatting sqref="H27">
    <cfRule type="dataBar" priority="642">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K27:ET27">
    <cfRule type="expression" dxfId="274" priority="643">
      <formula>K$6=TODAY()</formula>
    </cfRule>
  </conditionalFormatting>
  <conditionalFormatting sqref="H37">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K37:ET37">
    <cfRule type="expression" dxfId="273" priority="639">
      <formula>K$6=TODAY()</formula>
    </cfRule>
  </conditionalFormatting>
  <conditionalFormatting sqref="H36">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K36:ET36">
    <cfRule type="expression" dxfId="272" priority="635">
      <formula>K$6=TODAY()</formula>
    </cfRule>
  </conditionalFormatting>
  <conditionalFormatting sqref="K8:ET18 EU18:FA18 FB8:FO18 K19:FV23 FW8:KY23 K24:KY101">
    <cfRule type="expression" dxfId="271" priority="798">
      <formula>AND(NOT(ISBLANK($E8)),$E8&lt;=K$6,$F8&gt;=K$6)</formula>
    </cfRule>
  </conditionalFormatting>
  <conditionalFormatting sqref="EU8:FA16 EU18:FA18 EV17:FA17">
    <cfRule type="expression" dxfId="270" priority="632">
      <formula>AND($E8&lt;=EU$6,ROUNDDOWN(($F8-$E8+1)*$H8,0)+$E8-1&gt;=EU$6)</formula>
    </cfRule>
  </conditionalFormatting>
  <conditionalFormatting sqref="EU8:FA16 EU39:FA45 EU29:FA35 EU18:FA18 EV17:FA17">
    <cfRule type="expression" dxfId="269" priority="631">
      <formula>EU$6=TODAY()</formula>
    </cfRule>
  </conditionalFormatting>
  <conditionalFormatting sqref="EU6:FA7">
    <cfRule type="expression" dxfId="268" priority="630">
      <formula>EU$6=TODAY()</formula>
    </cfRule>
  </conditionalFormatting>
  <conditionalFormatting sqref="EU6:FA7">
    <cfRule type="expression" dxfId="267" priority="629">
      <formula>EU$6=TODAY()</formula>
    </cfRule>
  </conditionalFormatting>
  <conditionalFormatting sqref="EU38:FA38">
    <cfRule type="expression" dxfId="266" priority="626">
      <formula>EU$6=TODAY()</formula>
    </cfRule>
  </conditionalFormatting>
  <conditionalFormatting sqref="EU19:FA19">
    <cfRule type="expression" dxfId="265" priority="623">
      <formula>EU$6=TODAY()</formula>
    </cfRule>
  </conditionalFormatting>
  <conditionalFormatting sqref="EU28:FA28">
    <cfRule type="expression" dxfId="264" priority="617">
      <formula>EU$6=TODAY()</formula>
    </cfRule>
  </conditionalFormatting>
  <conditionalFormatting sqref="EU27:FA27">
    <cfRule type="expression" dxfId="263" priority="614">
      <formula>EU$6=TODAY()</formula>
    </cfRule>
  </conditionalFormatting>
  <conditionalFormatting sqref="EU37:FA37">
    <cfRule type="expression" dxfId="262" priority="611">
      <formula>EU$6=TODAY()</formula>
    </cfRule>
  </conditionalFormatting>
  <conditionalFormatting sqref="EU36:FA36">
    <cfRule type="expression" dxfId="261" priority="608">
      <formula>EU$6=TODAY()</formula>
    </cfRule>
  </conditionalFormatting>
  <conditionalFormatting sqref="EU8:FA16 EV17:FA17">
    <cfRule type="expression" dxfId="260" priority="633">
      <formula>AND(NOT(ISBLANK($E8)),$E8&lt;=EU$6,$F8&gt;=EU$6)</formula>
    </cfRule>
  </conditionalFormatting>
  <conditionalFormatting sqref="FB8:FH18">
    <cfRule type="expression" dxfId="259" priority="606">
      <formula>AND($E8&lt;=FB$6,ROUNDDOWN(($F8-$E8+1)*$H8,0)+$E8-1&gt;=FB$6)</formula>
    </cfRule>
  </conditionalFormatting>
  <conditionalFormatting sqref="FB8:FH18 FB39:FH45 FB29:FH35">
    <cfRule type="expression" dxfId="258" priority="605">
      <formula>FB$6=TODAY()</formula>
    </cfRule>
  </conditionalFormatting>
  <conditionalFormatting sqref="FB6:FH7">
    <cfRule type="expression" dxfId="257" priority="604">
      <formula>FB$6=TODAY()</formula>
    </cfRule>
  </conditionalFormatting>
  <conditionalFormatting sqref="FB6:FH7">
    <cfRule type="expression" dxfId="256" priority="603">
      <formula>FB$6=TODAY()</formula>
    </cfRule>
  </conditionalFormatting>
  <conditionalFormatting sqref="FB38:FH38">
    <cfRule type="expression" dxfId="255" priority="600">
      <formula>FB$6=TODAY()</formula>
    </cfRule>
  </conditionalFormatting>
  <conditionalFormatting sqref="FB19:FH19">
    <cfRule type="expression" dxfId="254" priority="597">
      <formula>FB$6=TODAY()</formula>
    </cfRule>
  </conditionalFormatting>
  <conditionalFormatting sqref="FB28:FH28">
    <cfRule type="expression" dxfId="253" priority="591">
      <formula>FB$6=TODAY()</formula>
    </cfRule>
  </conditionalFormatting>
  <conditionalFormatting sqref="FB27:FH27">
    <cfRule type="expression" dxfId="252" priority="588">
      <formula>FB$6=TODAY()</formula>
    </cfRule>
  </conditionalFormatting>
  <conditionalFormatting sqref="FB37:FH37">
    <cfRule type="expression" dxfId="251" priority="585">
      <formula>FB$6=TODAY()</formula>
    </cfRule>
  </conditionalFormatting>
  <conditionalFormatting sqref="FB36:FH36">
    <cfRule type="expression" dxfId="250" priority="582">
      <formula>FB$6=TODAY()</formula>
    </cfRule>
  </conditionalFormatting>
  <conditionalFormatting sqref="FI8:FO18">
    <cfRule type="expression" dxfId="249" priority="580">
      <formula>AND($E8&lt;=FI$6,ROUNDDOWN(($F8-$E8+1)*$H8,0)+$E8-1&gt;=FI$6)</formula>
    </cfRule>
  </conditionalFormatting>
  <conditionalFormatting sqref="FI8:FO18 FI39:FO45 FI29:FO35">
    <cfRule type="expression" dxfId="248" priority="579">
      <formula>FI$6=TODAY()</formula>
    </cfRule>
  </conditionalFormatting>
  <conditionalFormatting sqref="FI6:FO7">
    <cfRule type="expression" dxfId="247" priority="578">
      <formula>FI$6=TODAY()</formula>
    </cfRule>
  </conditionalFormatting>
  <conditionalFormatting sqref="FI6:FO7">
    <cfRule type="expression" dxfId="246" priority="577">
      <formula>FI$6=TODAY()</formula>
    </cfRule>
  </conditionalFormatting>
  <conditionalFormatting sqref="FI38:FO38">
    <cfRule type="expression" dxfId="245" priority="574">
      <formula>FI$6=TODAY()</formula>
    </cfRule>
  </conditionalFormatting>
  <conditionalFormatting sqref="FI19:FO19">
    <cfRule type="expression" dxfId="244" priority="571">
      <formula>FI$6=TODAY()</formula>
    </cfRule>
  </conditionalFormatting>
  <conditionalFormatting sqref="FI28:FO28">
    <cfRule type="expression" dxfId="243" priority="565">
      <formula>FI$6=TODAY()</formula>
    </cfRule>
  </conditionalFormatting>
  <conditionalFormatting sqref="FI27:FO27">
    <cfRule type="expression" dxfId="242" priority="562">
      <formula>FI$6=TODAY()</formula>
    </cfRule>
  </conditionalFormatting>
  <conditionalFormatting sqref="FI37:FO37">
    <cfRule type="expression" dxfId="241" priority="559">
      <formula>FI$6=TODAY()</formula>
    </cfRule>
  </conditionalFormatting>
  <conditionalFormatting sqref="FI36:FO36">
    <cfRule type="expression" dxfId="240" priority="556">
      <formula>FI$6=TODAY()</formula>
    </cfRule>
  </conditionalFormatting>
  <conditionalFormatting sqref="FP8:FV18">
    <cfRule type="expression" dxfId="239" priority="554">
      <formula>AND($E8&lt;=FP$6,ROUNDDOWN(($F8-$E8+1)*$H8,0)+$E8-1&gt;=FP$6)</formula>
    </cfRule>
  </conditionalFormatting>
  <conditionalFormatting sqref="FP8:FV18 FP39:FV45 FP29:FV35">
    <cfRule type="expression" dxfId="238" priority="553">
      <formula>FP$6=TODAY()</formula>
    </cfRule>
  </conditionalFormatting>
  <conditionalFormatting sqref="FP6:FV7">
    <cfRule type="expression" dxfId="237" priority="552">
      <formula>FP$6=TODAY()</formula>
    </cfRule>
  </conditionalFormatting>
  <conditionalFormatting sqref="FP6:FV7">
    <cfRule type="expression" dxfId="236" priority="551">
      <formula>FP$6=TODAY()</formula>
    </cfRule>
  </conditionalFormatting>
  <conditionalFormatting sqref="FP38:FV38">
    <cfRule type="expression" dxfId="235" priority="548">
      <formula>FP$6=TODAY()</formula>
    </cfRule>
  </conditionalFormatting>
  <conditionalFormatting sqref="FP19:FV19">
    <cfRule type="expression" dxfId="234" priority="545">
      <formula>FP$6=TODAY()</formula>
    </cfRule>
  </conditionalFormatting>
  <conditionalFormatting sqref="FP28:FV28">
    <cfRule type="expression" dxfId="233" priority="539">
      <formula>FP$6=TODAY()</formula>
    </cfRule>
  </conditionalFormatting>
  <conditionalFormatting sqref="FP27:FV27">
    <cfRule type="expression" dxfId="232" priority="536">
      <formula>FP$6=TODAY()</formula>
    </cfRule>
  </conditionalFormatting>
  <conditionalFormatting sqref="FP37:FV37">
    <cfRule type="expression" dxfId="231" priority="533">
      <formula>FP$6=TODAY()</formula>
    </cfRule>
  </conditionalFormatting>
  <conditionalFormatting sqref="FP36:FV36">
    <cfRule type="expression" dxfId="230" priority="530">
      <formula>FP$6=TODAY()</formula>
    </cfRule>
  </conditionalFormatting>
  <conditionalFormatting sqref="FP8:FV18">
    <cfRule type="expression" dxfId="229" priority="555">
      <formula>AND(NOT(ISBLANK($E8)),$E8&lt;=FP$6,$F8&gt;=FP$6)</formula>
    </cfRule>
  </conditionalFormatting>
  <conditionalFormatting sqref="FW8:GC18">
    <cfRule type="expression" dxfId="228" priority="528">
      <formula>AND($E8&lt;=FW$6,ROUNDDOWN(($F8-$E8+1)*$H8,0)+$E8-1&gt;=FW$6)</formula>
    </cfRule>
  </conditionalFormatting>
  <conditionalFormatting sqref="FW8:GC18 FW39:GC45 FW29:GC35">
    <cfRule type="expression" dxfId="227" priority="527">
      <formula>FW$6=TODAY()</formula>
    </cfRule>
  </conditionalFormatting>
  <conditionalFormatting sqref="FW6:GC7">
    <cfRule type="expression" dxfId="226" priority="526">
      <formula>FW$6=TODAY()</formula>
    </cfRule>
  </conditionalFormatting>
  <conditionalFormatting sqref="FW6:GC7">
    <cfRule type="expression" dxfId="225" priority="525">
      <formula>FW$6=TODAY()</formula>
    </cfRule>
  </conditionalFormatting>
  <conditionalFormatting sqref="FW38:GC38">
    <cfRule type="expression" dxfId="224" priority="522">
      <formula>FW$6=TODAY()</formula>
    </cfRule>
  </conditionalFormatting>
  <conditionalFormatting sqref="FW19:GC19">
    <cfRule type="expression" dxfId="223" priority="519">
      <formula>FW$6=TODAY()</formula>
    </cfRule>
  </conditionalFormatting>
  <conditionalFormatting sqref="FW28:GC28">
    <cfRule type="expression" dxfId="222" priority="513">
      <formula>FW$6=TODAY()</formula>
    </cfRule>
  </conditionalFormatting>
  <conditionalFormatting sqref="FW27:GC27">
    <cfRule type="expression" dxfId="221" priority="510">
      <formula>FW$6=TODAY()</formula>
    </cfRule>
  </conditionalFormatting>
  <conditionalFormatting sqref="FW37:GC37">
    <cfRule type="expression" dxfId="220" priority="507">
      <formula>FW$6=TODAY()</formula>
    </cfRule>
  </conditionalFormatting>
  <conditionalFormatting sqref="FW36:GC36">
    <cfRule type="expression" dxfId="219" priority="504">
      <formula>FW$6=TODAY()</formula>
    </cfRule>
  </conditionalFormatting>
  <conditionalFormatting sqref="GD8:GJ18">
    <cfRule type="expression" dxfId="218" priority="502">
      <formula>AND($E8&lt;=GD$6,ROUNDDOWN(($F8-$E8+1)*$H8,0)+$E8-1&gt;=GD$6)</formula>
    </cfRule>
  </conditionalFormatting>
  <conditionalFormatting sqref="GD8:GJ18 GD39:GJ45 GD29:GJ35">
    <cfRule type="expression" dxfId="217" priority="501">
      <formula>GD$6=TODAY()</formula>
    </cfRule>
  </conditionalFormatting>
  <conditionalFormatting sqref="GD6:GJ7">
    <cfRule type="expression" dxfId="216" priority="500">
      <formula>GD$6=TODAY()</formula>
    </cfRule>
  </conditionalFormatting>
  <conditionalFormatting sqref="GD6:GJ7">
    <cfRule type="expression" dxfId="215" priority="499">
      <formula>GD$6=TODAY()</formula>
    </cfRule>
  </conditionalFormatting>
  <conditionalFormatting sqref="GD38:GJ38">
    <cfRule type="expression" dxfId="214" priority="496">
      <formula>GD$6=TODAY()</formula>
    </cfRule>
  </conditionalFormatting>
  <conditionalFormatting sqref="GD19:GJ19">
    <cfRule type="expression" dxfId="213" priority="493">
      <formula>GD$6=TODAY()</formula>
    </cfRule>
  </conditionalFormatting>
  <conditionalFormatting sqref="GD28:GJ28">
    <cfRule type="expression" dxfId="212" priority="487">
      <formula>GD$6=TODAY()</formula>
    </cfRule>
  </conditionalFormatting>
  <conditionalFormatting sqref="GD27:GJ27">
    <cfRule type="expression" dxfId="211" priority="484">
      <formula>GD$6=TODAY()</formula>
    </cfRule>
  </conditionalFormatting>
  <conditionalFormatting sqref="GD37:GJ37">
    <cfRule type="expression" dxfId="210" priority="481">
      <formula>GD$6=TODAY()</formula>
    </cfRule>
  </conditionalFormatting>
  <conditionalFormatting sqref="GD36:GJ36">
    <cfRule type="expression" dxfId="209" priority="478">
      <formula>GD$6=TODAY()</formula>
    </cfRule>
  </conditionalFormatting>
  <conditionalFormatting sqref="GK8:GQ18">
    <cfRule type="expression" dxfId="208" priority="476">
      <formula>AND($E8&lt;=GK$6,ROUNDDOWN(($F8-$E8+1)*$H8,0)+$E8-1&gt;=GK$6)</formula>
    </cfRule>
  </conditionalFormatting>
  <conditionalFormatting sqref="GK8:GQ18 GK39:GQ45 GK29:GQ29 GK31:GQ35 GL30:GQ30">
    <cfRule type="expression" dxfId="207" priority="475">
      <formula>GK$6=TODAY()</formula>
    </cfRule>
  </conditionalFormatting>
  <conditionalFormatting sqref="GK6:GQ7">
    <cfRule type="expression" dxfId="206" priority="474">
      <formula>GK$6=TODAY()</formula>
    </cfRule>
  </conditionalFormatting>
  <conditionalFormatting sqref="GK6:GQ7">
    <cfRule type="expression" dxfId="205" priority="473">
      <formula>GK$6=TODAY()</formula>
    </cfRule>
  </conditionalFormatting>
  <conditionalFormatting sqref="GK38:GQ38">
    <cfRule type="expression" dxfId="204" priority="470">
      <formula>GK$6=TODAY()</formula>
    </cfRule>
  </conditionalFormatting>
  <conditionalFormatting sqref="GK19:GQ19">
    <cfRule type="expression" dxfId="203" priority="467">
      <formula>GK$6=TODAY()</formula>
    </cfRule>
  </conditionalFormatting>
  <conditionalFormatting sqref="GK28:GQ28">
    <cfRule type="expression" dxfId="202" priority="461">
      <formula>GK$6=TODAY()</formula>
    </cfRule>
  </conditionalFormatting>
  <conditionalFormatting sqref="GK27:GQ27">
    <cfRule type="expression" dxfId="201" priority="458">
      <formula>GK$6=TODAY()</formula>
    </cfRule>
  </conditionalFormatting>
  <conditionalFormatting sqref="GK37:GQ37">
    <cfRule type="expression" dxfId="200" priority="455">
      <formula>GK$6=TODAY()</formula>
    </cfRule>
  </conditionalFormatting>
  <conditionalFormatting sqref="GK36:GQ36">
    <cfRule type="expression" dxfId="199" priority="452">
      <formula>GK$6=TODAY()</formula>
    </cfRule>
  </conditionalFormatting>
  <conditionalFormatting sqref="GR8:GX18">
    <cfRule type="expression" dxfId="198" priority="450">
      <formula>AND($E8&lt;=GR$6,ROUNDDOWN(($F8-$E8+1)*$H8,0)+$E8-1&gt;=GR$6)</formula>
    </cfRule>
  </conditionalFormatting>
  <conditionalFormatting sqref="GR8:GX18 GR39:GX45 GR29:GX35">
    <cfRule type="expression" dxfId="197" priority="449">
      <formula>GR$6=TODAY()</formula>
    </cfRule>
  </conditionalFormatting>
  <conditionalFormatting sqref="GR6:GX7">
    <cfRule type="expression" dxfId="196" priority="448">
      <formula>GR$6=TODAY()</formula>
    </cfRule>
  </conditionalFormatting>
  <conditionalFormatting sqref="GR6:GX7">
    <cfRule type="expression" dxfId="195" priority="447">
      <formula>GR$6=TODAY()</formula>
    </cfRule>
  </conditionalFormatting>
  <conditionalFormatting sqref="GR38:GX38">
    <cfRule type="expression" dxfId="194" priority="444">
      <formula>GR$6=TODAY()</formula>
    </cfRule>
  </conditionalFormatting>
  <conditionalFormatting sqref="GR19:GX19">
    <cfRule type="expression" dxfId="193" priority="441">
      <formula>GR$6=TODAY()</formula>
    </cfRule>
  </conditionalFormatting>
  <conditionalFormatting sqref="GR28:GX28">
    <cfRule type="expression" dxfId="192" priority="435">
      <formula>GR$6=TODAY()</formula>
    </cfRule>
  </conditionalFormatting>
  <conditionalFormatting sqref="GR27:GX27">
    <cfRule type="expression" dxfId="191" priority="432">
      <formula>GR$6=TODAY()</formula>
    </cfRule>
  </conditionalFormatting>
  <conditionalFormatting sqref="GR37:GX37">
    <cfRule type="expression" dxfId="190" priority="429">
      <formula>GR$6=TODAY()</formula>
    </cfRule>
  </conditionalFormatting>
  <conditionalFormatting sqref="GR36:GX36">
    <cfRule type="expression" dxfId="189" priority="426">
      <formula>GR$6=TODAY()</formula>
    </cfRule>
  </conditionalFormatting>
  <conditionalFormatting sqref="GY8:HE18">
    <cfRule type="expression" dxfId="188" priority="424">
      <formula>AND($E8&lt;=GY$6,ROUNDDOWN(($F8-$E8+1)*$H8,0)+$E8-1&gt;=GY$6)</formula>
    </cfRule>
  </conditionalFormatting>
  <conditionalFormatting sqref="GY8:HE18 GY39:HE45 GY29:HE35">
    <cfRule type="expression" dxfId="187" priority="423">
      <formula>GY$6=TODAY()</formula>
    </cfRule>
  </conditionalFormatting>
  <conditionalFormatting sqref="GY6:HE7">
    <cfRule type="expression" dxfId="186" priority="422">
      <formula>GY$6=TODAY()</formula>
    </cfRule>
  </conditionalFormatting>
  <conditionalFormatting sqref="GY6:HE7">
    <cfRule type="expression" dxfId="185" priority="421">
      <formula>GY$6=TODAY()</formula>
    </cfRule>
  </conditionalFormatting>
  <conditionalFormatting sqref="GY38:HE38">
    <cfRule type="expression" dxfId="184" priority="418">
      <formula>GY$6=TODAY()</formula>
    </cfRule>
  </conditionalFormatting>
  <conditionalFormatting sqref="GY19:HE19">
    <cfRule type="expression" dxfId="183" priority="415">
      <formula>GY$6=TODAY()</formula>
    </cfRule>
  </conditionalFormatting>
  <conditionalFormatting sqref="GY28:HE28">
    <cfRule type="expression" dxfId="182" priority="409">
      <formula>GY$6=TODAY()</formula>
    </cfRule>
  </conditionalFormatting>
  <conditionalFormatting sqref="GY27:HE27">
    <cfRule type="expression" dxfId="181" priority="406">
      <formula>GY$6=TODAY()</formula>
    </cfRule>
  </conditionalFormatting>
  <conditionalFormatting sqref="GY37:HE37">
    <cfRule type="expression" dxfId="180" priority="403">
      <formula>GY$6=TODAY()</formula>
    </cfRule>
  </conditionalFormatting>
  <conditionalFormatting sqref="GY36:HE36">
    <cfRule type="expression" dxfId="179" priority="400">
      <formula>GY$6=TODAY()</formula>
    </cfRule>
  </conditionalFormatting>
  <conditionalFormatting sqref="HF8:HL18">
    <cfRule type="expression" dxfId="178" priority="398">
      <formula>AND($E8&lt;=HF$6,ROUNDDOWN(($F8-$E8+1)*$H8,0)+$E8-1&gt;=HF$6)</formula>
    </cfRule>
  </conditionalFormatting>
  <conditionalFormatting sqref="HF8:HL18 HF39:HL45 HF29:HL35">
    <cfRule type="expression" dxfId="177" priority="397">
      <formula>HF$6=TODAY()</formula>
    </cfRule>
  </conditionalFormatting>
  <conditionalFormatting sqref="HF6:HL7">
    <cfRule type="expression" dxfId="176" priority="396">
      <formula>HF$6=TODAY()</formula>
    </cfRule>
  </conditionalFormatting>
  <conditionalFormatting sqref="HF6:HL7">
    <cfRule type="expression" dxfId="175" priority="395">
      <formula>HF$6=TODAY()</formula>
    </cfRule>
  </conditionalFormatting>
  <conditionalFormatting sqref="HF38:HL38">
    <cfRule type="expression" dxfId="174" priority="392">
      <formula>HF$6=TODAY()</formula>
    </cfRule>
  </conditionalFormatting>
  <conditionalFormatting sqref="HF19:HL19">
    <cfRule type="expression" dxfId="173" priority="389">
      <formula>HF$6=TODAY()</formula>
    </cfRule>
  </conditionalFormatting>
  <conditionalFormatting sqref="HF28:HL28">
    <cfRule type="expression" dxfId="172" priority="383">
      <formula>HF$6=TODAY()</formula>
    </cfRule>
  </conditionalFormatting>
  <conditionalFormatting sqref="HF27:HL27">
    <cfRule type="expression" dxfId="171" priority="380">
      <formula>HF$6=TODAY()</formula>
    </cfRule>
  </conditionalFormatting>
  <conditionalFormatting sqref="HF37:HL37">
    <cfRule type="expression" dxfId="170" priority="377">
      <formula>HF$6=TODAY()</formula>
    </cfRule>
  </conditionalFormatting>
  <conditionalFormatting sqref="HF36:HL36">
    <cfRule type="expression" dxfId="169" priority="374">
      <formula>HF$6=TODAY()</formula>
    </cfRule>
  </conditionalFormatting>
  <conditionalFormatting sqref="HM8:HS18">
    <cfRule type="expression" dxfId="168" priority="372">
      <formula>AND($E8&lt;=HM$6,ROUNDDOWN(($F8-$E8+1)*$H8,0)+$E8-1&gt;=HM$6)</formula>
    </cfRule>
  </conditionalFormatting>
  <conditionalFormatting sqref="HM8:HS18 HM39:HS45 HM29:HS35">
    <cfRule type="expression" dxfId="167" priority="371">
      <formula>HM$6=TODAY()</formula>
    </cfRule>
  </conditionalFormatting>
  <conditionalFormatting sqref="HM6:HS7">
    <cfRule type="expression" dxfId="166" priority="370">
      <formula>HM$6=TODAY()</formula>
    </cfRule>
  </conditionalFormatting>
  <conditionalFormatting sqref="HM6:HS7">
    <cfRule type="expression" dxfId="165" priority="369">
      <formula>HM$6=TODAY()</formula>
    </cfRule>
  </conditionalFormatting>
  <conditionalFormatting sqref="HM38:HS38">
    <cfRule type="expression" dxfId="164" priority="366">
      <formula>HM$6=TODAY()</formula>
    </cfRule>
  </conditionalFormatting>
  <conditionalFormatting sqref="HM19:HS19">
    <cfRule type="expression" dxfId="163" priority="363">
      <formula>HM$6=TODAY()</formula>
    </cfRule>
  </conditionalFormatting>
  <conditionalFormatting sqref="HM28:HS28">
    <cfRule type="expression" dxfId="162" priority="357">
      <formula>HM$6=TODAY()</formula>
    </cfRule>
  </conditionalFormatting>
  <conditionalFormatting sqref="HM27:HS27">
    <cfRule type="expression" dxfId="161" priority="354">
      <formula>HM$6=TODAY()</formula>
    </cfRule>
  </conditionalFormatting>
  <conditionalFormatting sqref="HM37:HS37">
    <cfRule type="expression" dxfId="160" priority="351">
      <formula>HM$6=TODAY()</formula>
    </cfRule>
  </conditionalFormatting>
  <conditionalFormatting sqref="HM36:HS36">
    <cfRule type="expression" dxfId="159" priority="348">
      <formula>HM$6=TODAY()</formula>
    </cfRule>
  </conditionalFormatting>
  <conditionalFormatting sqref="HT8:HZ18">
    <cfRule type="expression" dxfId="158" priority="346">
      <formula>AND($E8&lt;=HT$6,ROUNDDOWN(($F8-$E8+1)*$H8,0)+$E8-1&gt;=HT$6)</formula>
    </cfRule>
  </conditionalFormatting>
  <conditionalFormatting sqref="HT8:HZ18 HT39:HZ45 HT29:HZ35">
    <cfRule type="expression" dxfId="157" priority="345">
      <formula>HT$6=TODAY()</formula>
    </cfRule>
  </conditionalFormatting>
  <conditionalFormatting sqref="HT6:HZ7">
    <cfRule type="expression" dxfId="156" priority="344">
      <formula>HT$6=TODAY()</formula>
    </cfRule>
  </conditionalFormatting>
  <conditionalFormatting sqref="HT6:HZ7">
    <cfRule type="expression" dxfId="155" priority="343">
      <formula>HT$6=TODAY()</formula>
    </cfRule>
  </conditionalFormatting>
  <conditionalFormatting sqref="HT38:HZ38">
    <cfRule type="expression" dxfId="154" priority="340">
      <formula>HT$6=TODAY()</formula>
    </cfRule>
  </conditionalFormatting>
  <conditionalFormatting sqref="HT19:HZ19">
    <cfRule type="expression" dxfId="153" priority="337">
      <formula>HT$6=TODAY()</formula>
    </cfRule>
  </conditionalFormatting>
  <conditionalFormatting sqref="HT28:HZ28">
    <cfRule type="expression" dxfId="152" priority="331">
      <formula>HT$6=TODAY()</formula>
    </cfRule>
  </conditionalFormatting>
  <conditionalFormatting sqref="HT27:HZ27">
    <cfRule type="expression" dxfId="151" priority="328">
      <formula>HT$6=TODAY()</formula>
    </cfRule>
  </conditionalFormatting>
  <conditionalFormatting sqref="HT37:HZ37">
    <cfRule type="expression" dxfId="150" priority="325">
      <formula>HT$6=TODAY()</formula>
    </cfRule>
  </conditionalFormatting>
  <conditionalFormatting sqref="HT36:HZ36">
    <cfRule type="expression" dxfId="149" priority="322">
      <formula>HT$6=TODAY()</formula>
    </cfRule>
  </conditionalFormatting>
  <conditionalFormatting sqref="IA8:IG18">
    <cfRule type="expression" dxfId="148" priority="320">
      <formula>AND($E8&lt;=IA$6,ROUNDDOWN(($F8-$E8+1)*$H8,0)+$E8-1&gt;=IA$6)</formula>
    </cfRule>
  </conditionalFormatting>
  <conditionalFormatting sqref="IA8:IG18 IA39:IG45 IA29:IG35">
    <cfRule type="expression" dxfId="147" priority="319">
      <formula>IA$6=TODAY()</formula>
    </cfRule>
  </conditionalFormatting>
  <conditionalFormatting sqref="IA6:IG7">
    <cfRule type="expression" dxfId="146" priority="318">
      <formula>IA$6=TODAY()</formula>
    </cfRule>
  </conditionalFormatting>
  <conditionalFormatting sqref="IA6:IG7">
    <cfRule type="expression" dxfId="145" priority="317">
      <formula>IA$6=TODAY()</formula>
    </cfRule>
  </conditionalFormatting>
  <conditionalFormatting sqref="IA38:IG38">
    <cfRule type="expression" dxfId="144" priority="314">
      <formula>IA$6=TODAY()</formula>
    </cfRule>
  </conditionalFormatting>
  <conditionalFormatting sqref="IA19:IG19">
    <cfRule type="expression" dxfId="143" priority="311">
      <formula>IA$6=TODAY()</formula>
    </cfRule>
  </conditionalFormatting>
  <conditionalFormatting sqref="IA28:IG28">
    <cfRule type="expression" dxfId="142" priority="305">
      <formula>IA$6=TODAY()</formula>
    </cfRule>
  </conditionalFormatting>
  <conditionalFormatting sqref="IA27:IG27">
    <cfRule type="expression" dxfId="141" priority="302">
      <formula>IA$6=TODAY()</formula>
    </cfRule>
  </conditionalFormatting>
  <conditionalFormatting sqref="IA37:IG37">
    <cfRule type="expression" dxfId="140" priority="299">
      <formula>IA$6=TODAY()</formula>
    </cfRule>
  </conditionalFormatting>
  <conditionalFormatting sqref="IA36:IG36">
    <cfRule type="expression" dxfId="139" priority="296">
      <formula>IA$6=TODAY()</formula>
    </cfRule>
  </conditionalFormatting>
  <conditionalFormatting sqref="IH8:IN18">
    <cfRule type="expression" dxfId="138" priority="268">
      <formula>AND($E8&lt;=IH$6,ROUNDDOWN(($F8-$E8+1)*$H8,0)+$E8-1&gt;=IH$6)</formula>
    </cfRule>
  </conditionalFormatting>
  <conditionalFormatting sqref="IH8:IN18 IH39:IN45 IH29:IN35">
    <cfRule type="expression" dxfId="137" priority="267">
      <formula>IH$6=TODAY()</formula>
    </cfRule>
  </conditionalFormatting>
  <conditionalFormatting sqref="IH6:IN7">
    <cfRule type="expression" dxfId="136" priority="266">
      <formula>IH$6=TODAY()</formula>
    </cfRule>
  </conditionalFormatting>
  <conditionalFormatting sqref="IH6:IN7">
    <cfRule type="expression" dxfId="135" priority="265">
      <formula>IH$6=TODAY()</formula>
    </cfRule>
  </conditionalFormatting>
  <conditionalFormatting sqref="IH38:IN38">
    <cfRule type="expression" dxfId="134" priority="262">
      <formula>IH$6=TODAY()</formula>
    </cfRule>
  </conditionalFormatting>
  <conditionalFormatting sqref="IH19:IN19">
    <cfRule type="expression" dxfId="133" priority="259">
      <formula>IH$6=TODAY()</formula>
    </cfRule>
  </conditionalFormatting>
  <conditionalFormatting sqref="IH28:IN28">
    <cfRule type="expression" dxfId="132" priority="253">
      <formula>IH$6=TODAY()</formula>
    </cfRule>
  </conditionalFormatting>
  <conditionalFormatting sqref="IH27:IN27">
    <cfRule type="expression" dxfId="131" priority="250">
      <formula>IH$6=TODAY()</formula>
    </cfRule>
  </conditionalFormatting>
  <conditionalFormatting sqref="IH37:IN37">
    <cfRule type="expression" dxfId="130" priority="247">
      <formula>IH$6=TODAY()</formula>
    </cfRule>
  </conditionalFormatting>
  <conditionalFormatting sqref="IH36:IN36">
    <cfRule type="expression" dxfId="129" priority="244">
      <formula>IH$6=TODAY()</formula>
    </cfRule>
  </conditionalFormatting>
  <conditionalFormatting sqref="IO8:IU18">
    <cfRule type="expression" dxfId="128" priority="242">
      <formula>AND($E8&lt;=IO$6,ROUNDDOWN(($F8-$E8+1)*$H8,0)+$E8-1&gt;=IO$6)</formula>
    </cfRule>
  </conditionalFormatting>
  <conditionalFormatting sqref="IO8:IU18 IO39:IU45 IO29:IU35">
    <cfRule type="expression" dxfId="127" priority="241">
      <formula>IO$6=TODAY()</formula>
    </cfRule>
  </conditionalFormatting>
  <conditionalFormatting sqref="IO6:IU7">
    <cfRule type="expression" dxfId="126" priority="240">
      <formula>IO$6=TODAY()</formula>
    </cfRule>
  </conditionalFormatting>
  <conditionalFormatting sqref="IO6:IU7">
    <cfRule type="expression" dxfId="125" priority="239">
      <formula>IO$6=TODAY()</formula>
    </cfRule>
  </conditionalFormatting>
  <conditionalFormatting sqref="IO38:IU38">
    <cfRule type="expression" dxfId="124" priority="236">
      <formula>IO$6=TODAY()</formula>
    </cfRule>
  </conditionalFormatting>
  <conditionalFormatting sqref="IO19:IU19">
    <cfRule type="expression" dxfId="123" priority="233">
      <formula>IO$6=TODAY()</formula>
    </cfRule>
  </conditionalFormatting>
  <conditionalFormatting sqref="IO28:IU28">
    <cfRule type="expression" dxfId="122" priority="227">
      <formula>IO$6=TODAY()</formula>
    </cfRule>
  </conditionalFormatting>
  <conditionalFormatting sqref="IO27:IU27">
    <cfRule type="expression" dxfId="121" priority="224">
      <formula>IO$6=TODAY()</formula>
    </cfRule>
  </conditionalFormatting>
  <conditionalFormatting sqref="IO37:IU37">
    <cfRule type="expression" dxfId="120" priority="221">
      <formula>IO$6=TODAY()</formula>
    </cfRule>
  </conditionalFormatting>
  <conditionalFormatting sqref="IO36:IU36">
    <cfRule type="expression" dxfId="119" priority="218">
      <formula>IO$6=TODAY()</formula>
    </cfRule>
  </conditionalFormatting>
  <conditionalFormatting sqref="IV8:JB18">
    <cfRule type="expression" dxfId="118" priority="216">
      <formula>AND($E8&lt;=IV$6,ROUNDDOWN(($F8-$E8+1)*$H8,0)+$E8-1&gt;=IV$6)</formula>
    </cfRule>
  </conditionalFormatting>
  <conditionalFormatting sqref="IV8:JB18 IV39:JB45 IV29:JB35">
    <cfRule type="expression" dxfId="117" priority="215">
      <formula>IV$6=TODAY()</formula>
    </cfRule>
  </conditionalFormatting>
  <conditionalFormatting sqref="IV6:JB7">
    <cfRule type="expression" dxfId="116" priority="214">
      <formula>IV$6=TODAY()</formula>
    </cfRule>
  </conditionalFormatting>
  <conditionalFormatting sqref="IV6:JB7">
    <cfRule type="expression" dxfId="115" priority="213">
      <formula>IV$6=TODAY()</formula>
    </cfRule>
  </conditionalFormatting>
  <conditionalFormatting sqref="IV38:JB38">
    <cfRule type="expression" dxfId="114" priority="210">
      <formula>IV$6=TODAY()</formula>
    </cfRule>
  </conditionalFormatting>
  <conditionalFormatting sqref="IV19:JB19">
    <cfRule type="expression" dxfId="113" priority="207">
      <formula>IV$6=TODAY()</formula>
    </cfRule>
  </conditionalFormatting>
  <conditionalFormatting sqref="IV28:JB28">
    <cfRule type="expression" dxfId="112" priority="201">
      <formula>IV$6=TODAY()</formula>
    </cfRule>
  </conditionalFormatting>
  <conditionalFormatting sqref="IV27:JB27">
    <cfRule type="expression" dxfId="111" priority="198">
      <formula>IV$6=TODAY()</formula>
    </cfRule>
  </conditionalFormatting>
  <conditionalFormatting sqref="IV37:JB37">
    <cfRule type="expression" dxfId="110" priority="195">
      <formula>IV$6=TODAY()</formula>
    </cfRule>
  </conditionalFormatting>
  <conditionalFormatting sqref="IV36:JB36">
    <cfRule type="expression" dxfId="109" priority="192">
      <formula>IV$6=TODAY()</formula>
    </cfRule>
  </conditionalFormatting>
  <conditionalFormatting sqref="JC8:JI18">
    <cfRule type="expression" dxfId="108" priority="190">
      <formula>AND($E8&lt;=JC$6,ROUNDDOWN(($F8-$E8+1)*$H8,0)+$E8-1&gt;=JC$6)</formula>
    </cfRule>
  </conditionalFormatting>
  <conditionalFormatting sqref="JC8:JI18 JC39:JI45 JC29:JI35">
    <cfRule type="expression" dxfId="107" priority="189">
      <formula>JC$6=TODAY()</formula>
    </cfRule>
  </conditionalFormatting>
  <conditionalFormatting sqref="JC6:JI7">
    <cfRule type="expression" dxfId="106" priority="188">
      <formula>JC$6=TODAY()</formula>
    </cfRule>
  </conditionalFormatting>
  <conditionalFormatting sqref="JC6:JI7">
    <cfRule type="expression" dxfId="105" priority="187">
      <formula>JC$6=TODAY()</formula>
    </cfRule>
  </conditionalFormatting>
  <conditionalFormatting sqref="JC38:JI38">
    <cfRule type="expression" dxfId="104" priority="184">
      <formula>JC$6=TODAY()</formula>
    </cfRule>
  </conditionalFormatting>
  <conditionalFormatting sqref="JC19:JI19">
    <cfRule type="expression" dxfId="103" priority="181">
      <formula>JC$6=TODAY()</formula>
    </cfRule>
  </conditionalFormatting>
  <conditionalFormatting sqref="JC28:JI28">
    <cfRule type="expression" dxfId="102" priority="175">
      <formula>JC$6=TODAY()</formula>
    </cfRule>
  </conditionalFormatting>
  <conditionalFormatting sqref="JC27:JI27">
    <cfRule type="expression" dxfId="101" priority="172">
      <formula>JC$6=TODAY()</formula>
    </cfRule>
  </conditionalFormatting>
  <conditionalFormatting sqref="JC37:JI37">
    <cfRule type="expression" dxfId="100" priority="169">
      <formula>JC$6=TODAY()</formula>
    </cfRule>
  </conditionalFormatting>
  <conditionalFormatting sqref="JC36:JI36">
    <cfRule type="expression" dxfId="99" priority="166">
      <formula>JC$6=TODAY()</formula>
    </cfRule>
  </conditionalFormatting>
  <conditionalFormatting sqref="JJ8:JP18">
    <cfRule type="expression" dxfId="98" priority="164">
      <formula>AND($E8&lt;=JJ$6,ROUNDDOWN(($F8-$E8+1)*$H8,0)+$E8-1&gt;=JJ$6)</formula>
    </cfRule>
  </conditionalFormatting>
  <conditionalFormatting sqref="JJ8:JP18 JJ39:JP45 JJ29:JP35">
    <cfRule type="expression" dxfId="97" priority="163">
      <formula>JJ$6=TODAY()</formula>
    </cfRule>
  </conditionalFormatting>
  <conditionalFormatting sqref="JJ6:JP7">
    <cfRule type="expression" dxfId="96" priority="162">
      <formula>JJ$6=TODAY()</formula>
    </cfRule>
  </conditionalFormatting>
  <conditionalFormatting sqref="JJ6:JP7">
    <cfRule type="expression" dxfId="95" priority="161">
      <formula>JJ$6=TODAY()</formula>
    </cfRule>
  </conditionalFormatting>
  <conditionalFormatting sqref="JJ38:JP38">
    <cfRule type="expression" dxfId="94" priority="158">
      <formula>JJ$6=TODAY()</formula>
    </cfRule>
  </conditionalFormatting>
  <conditionalFormatting sqref="JJ19:JP19">
    <cfRule type="expression" dxfId="93" priority="155">
      <formula>JJ$6=TODAY()</formula>
    </cfRule>
  </conditionalFormatting>
  <conditionalFormatting sqref="JJ28:JP28">
    <cfRule type="expression" dxfId="92" priority="149">
      <formula>JJ$6=TODAY()</formula>
    </cfRule>
  </conditionalFormatting>
  <conditionalFormatting sqref="JJ27:JP27">
    <cfRule type="expression" dxfId="91" priority="146">
      <formula>JJ$6=TODAY()</formula>
    </cfRule>
  </conditionalFormatting>
  <conditionalFormatting sqref="JJ37:JP37">
    <cfRule type="expression" dxfId="90" priority="143">
      <formula>JJ$6=TODAY()</formula>
    </cfRule>
  </conditionalFormatting>
  <conditionalFormatting sqref="JJ36:JP36">
    <cfRule type="expression" dxfId="89" priority="140">
      <formula>JJ$6=TODAY()</formula>
    </cfRule>
  </conditionalFormatting>
  <conditionalFormatting sqref="JQ8:JW18">
    <cfRule type="expression" dxfId="88" priority="138">
      <formula>AND($E8&lt;=JQ$6,ROUNDDOWN(($F8-$E8+1)*$H8,0)+$E8-1&gt;=JQ$6)</formula>
    </cfRule>
  </conditionalFormatting>
  <conditionalFormatting sqref="JQ8:JW18 JQ39:JW45 JQ29:JW35">
    <cfRule type="expression" dxfId="87" priority="137">
      <formula>JQ$6=TODAY()</formula>
    </cfRule>
  </conditionalFormatting>
  <conditionalFormatting sqref="JQ6:JW7">
    <cfRule type="expression" dxfId="86" priority="136">
      <formula>JQ$6=TODAY()</formula>
    </cfRule>
  </conditionalFormatting>
  <conditionalFormatting sqref="JQ6:JW7">
    <cfRule type="expression" dxfId="85" priority="135">
      <formula>JQ$6=TODAY()</formula>
    </cfRule>
  </conditionalFormatting>
  <conditionalFormatting sqref="JQ38:JW38">
    <cfRule type="expression" dxfId="84" priority="132">
      <formula>JQ$6=TODAY()</formula>
    </cfRule>
  </conditionalFormatting>
  <conditionalFormatting sqref="JQ19:JW19">
    <cfRule type="expression" dxfId="83" priority="129">
      <formula>JQ$6=TODAY()</formula>
    </cfRule>
  </conditionalFormatting>
  <conditionalFormatting sqref="JQ28:JW28">
    <cfRule type="expression" dxfId="82" priority="123">
      <formula>JQ$6=TODAY()</formula>
    </cfRule>
  </conditionalFormatting>
  <conditionalFormatting sqref="JQ27:JW27">
    <cfRule type="expression" dxfId="81" priority="120">
      <formula>JQ$6=TODAY()</formula>
    </cfRule>
  </conditionalFormatting>
  <conditionalFormatting sqref="JQ37:JW37">
    <cfRule type="expression" dxfId="80" priority="117">
      <formula>JQ$6=TODAY()</formula>
    </cfRule>
  </conditionalFormatting>
  <conditionalFormatting sqref="JQ36:JW36">
    <cfRule type="expression" dxfId="79" priority="114">
      <formula>JQ$6=TODAY()</formula>
    </cfRule>
  </conditionalFormatting>
  <conditionalFormatting sqref="JX8:KD18">
    <cfRule type="expression" dxfId="78" priority="112">
      <formula>AND($E8&lt;=JX$6,ROUNDDOWN(($F8-$E8+1)*$H8,0)+$E8-1&gt;=JX$6)</formula>
    </cfRule>
  </conditionalFormatting>
  <conditionalFormatting sqref="JX8:KD18 JX39:KD45 JX29:KD35">
    <cfRule type="expression" dxfId="77" priority="111">
      <formula>JX$6=TODAY()</formula>
    </cfRule>
  </conditionalFormatting>
  <conditionalFormatting sqref="JX6:KD7">
    <cfRule type="expression" dxfId="76" priority="110">
      <formula>JX$6=TODAY()</formula>
    </cfRule>
  </conditionalFormatting>
  <conditionalFormatting sqref="JX6:KD7">
    <cfRule type="expression" dxfId="75" priority="109">
      <formula>JX$6=TODAY()</formula>
    </cfRule>
  </conditionalFormatting>
  <conditionalFormatting sqref="JX38:KD38">
    <cfRule type="expression" dxfId="74" priority="106">
      <formula>JX$6=TODAY()</formula>
    </cfRule>
  </conditionalFormatting>
  <conditionalFormatting sqref="JX19:KD19">
    <cfRule type="expression" dxfId="73" priority="103">
      <formula>JX$6=TODAY()</formula>
    </cfRule>
  </conditionalFormatting>
  <conditionalFormatting sqref="JX28:KD28">
    <cfRule type="expression" dxfId="72" priority="97">
      <formula>JX$6=TODAY()</formula>
    </cfRule>
  </conditionalFormatting>
  <conditionalFormatting sqref="JX27:KD27">
    <cfRule type="expression" dxfId="71" priority="94">
      <formula>JX$6=TODAY()</formula>
    </cfRule>
  </conditionalFormatting>
  <conditionalFormatting sqref="JX37:KD37">
    <cfRule type="expression" dxfId="70" priority="91">
      <formula>JX$6=TODAY()</formula>
    </cfRule>
  </conditionalFormatting>
  <conditionalFormatting sqref="JX36:KD36">
    <cfRule type="expression" dxfId="69" priority="88">
      <formula>JX$6=TODAY()</formula>
    </cfRule>
  </conditionalFormatting>
  <conditionalFormatting sqref="KE8:KK18">
    <cfRule type="expression" dxfId="68" priority="86">
      <formula>AND($E8&lt;=KE$6,ROUNDDOWN(($F8-$E8+1)*$H8,0)+$E8-1&gt;=KE$6)</formula>
    </cfRule>
  </conditionalFormatting>
  <conditionalFormatting sqref="KE8:KK18 KE39:KK45 KE29:KK35">
    <cfRule type="expression" dxfId="67" priority="85">
      <formula>KE$6=TODAY()</formula>
    </cfRule>
  </conditionalFormatting>
  <conditionalFormatting sqref="KE6:KK7">
    <cfRule type="expression" dxfId="66" priority="84">
      <formula>KE$6=TODAY()</formula>
    </cfRule>
  </conditionalFormatting>
  <conditionalFormatting sqref="KE6:KK7">
    <cfRule type="expression" dxfId="65" priority="83">
      <formula>KE$6=TODAY()</formula>
    </cfRule>
  </conditionalFormatting>
  <conditionalFormatting sqref="KE38:KK38">
    <cfRule type="expression" dxfId="64" priority="80">
      <formula>KE$6=TODAY()</formula>
    </cfRule>
  </conditionalFormatting>
  <conditionalFormatting sqref="KE19:KK19">
    <cfRule type="expression" dxfId="63" priority="77">
      <formula>KE$6=TODAY()</formula>
    </cfRule>
  </conditionalFormatting>
  <conditionalFormatting sqref="KE28:KK28">
    <cfRule type="expression" dxfId="62" priority="71">
      <formula>KE$6=TODAY()</formula>
    </cfRule>
  </conditionalFormatting>
  <conditionalFormatting sqref="KE27:KK27">
    <cfRule type="expression" dxfId="61" priority="68">
      <formula>KE$6=TODAY()</formula>
    </cfRule>
  </conditionalFormatting>
  <conditionalFormatting sqref="KE37:KK37">
    <cfRule type="expression" dxfId="60" priority="65">
      <formula>KE$6=TODAY()</formula>
    </cfRule>
  </conditionalFormatting>
  <conditionalFormatting sqref="KE36:KK36">
    <cfRule type="expression" dxfId="59" priority="62">
      <formula>KE$6=TODAY()</formula>
    </cfRule>
  </conditionalFormatting>
  <conditionalFormatting sqref="KL8:KR18">
    <cfRule type="expression" dxfId="58" priority="60">
      <formula>AND($E8&lt;=KL$6,ROUNDDOWN(($F8-$E8+1)*$H8,0)+$E8-1&gt;=KL$6)</formula>
    </cfRule>
  </conditionalFormatting>
  <conditionalFormatting sqref="KL8:KR18 KL39:KR45 KL29:KR35">
    <cfRule type="expression" dxfId="57" priority="59">
      <formula>KL$6=TODAY()</formula>
    </cfRule>
  </conditionalFormatting>
  <conditionalFormatting sqref="KL6:KR7">
    <cfRule type="expression" dxfId="56" priority="58">
      <formula>KL$6=TODAY()</formula>
    </cfRule>
  </conditionalFormatting>
  <conditionalFormatting sqref="KL6:KR7">
    <cfRule type="expression" dxfId="55" priority="57">
      <formula>KL$6=TODAY()</formula>
    </cfRule>
  </conditionalFormatting>
  <conditionalFormatting sqref="KL38:KR38">
    <cfRule type="expression" dxfId="54" priority="54">
      <formula>KL$6=TODAY()</formula>
    </cfRule>
  </conditionalFormatting>
  <conditionalFormatting sqref="KL19:KR19">
    <cfRule type="expression" dxfId="53" priority="51">
      <formula>KL$6=TODAY()</formula>
    </cfRule>
  </conditionalFormatting>
  <conditionalFormatting sqref="KL28:KR28">
    <cfRule type="expression" dxfId="52" priority="45">
      <formula>KL$6=TODAY()</formula>
    </cfRule>
  </conditionalFormatting>
  <conditionalFormatting sqref="KL27:KR27">
    <cfRule type="expression" dxfId="51" priority="42">
      <formula>KL$6=TODAY()</formula>
    </cfRule>
  </conditionalFormatting>
  <conditionalFormatting sqref="KL37:KR37">
    <cfRule type="expression" dxfId="50" priority="39">
      <formula>KL$6=TODAY()</formula>
    </cfRule>
  </conditionalFormatting>
  <conditionalFormatting sqref="KL36:KR36">
    <cfRule type="expression" dxfId="49" priority="36">
      <formula>KL$6=TODAY()</formula>
    </cfRule>
  </conditionalFormatting>
  <conditionalFormatting sqref="KS8:KY18">
    <cfRule type="expression" dxfId="48" priority="34">
      <formula>AND($E8&lt;=KS$6,ROUNDDOWN(($F8-$E8+1)*$H8,0)+$E8-1&gt;=KS$6)</formula>
    </cfRule>
  </conditionalFormatting>
  <conditionalFormatting sqref="KS8:KY18 KS39:KY45 KS29:KY35">
    <cfRule type="expression" dxfId="47" priority="33">
      <formula>KS$6=TODAY()</formula>
    </cfRule>
  </conditionalFormatting>
  <conditionalFormatting sqref="KS6:KY7">
    <cfRule type="expression" dxfId="46" priority="32">
      <formula>KS$6=TODAY()</formula>
    </cfRule>
  </conditionalFormatting>
  <conditionalFormatting sqref="KS6:KY7">
    <cfRule type="expression" dxfId="45" priority="31">
      <formula>KS$6=TODAY()</formula>
    </cfRule>
  </conditionalFormatting>
  <conditionalFormatting sqref="KS38:KY38">
    <cfRule type="expression" dxfId="44" priority="28">
      <formula>KS$6=TODAY()</formula>
    </cfRule>
  </conditionalFormatting>
  <conditionalFormatting sqref="KS19:KY19">
    <cfRule type="expression" dxfId="43" priority="25">
      <formula>KS$6=TODAY()</formula>
    </cfRule>
  </conditionalFormatting>
  <conditionalFormatting sqref="KS28:KY28">
    <cfRule type="expression" dxfId="42" priority="19">
      <formula>KS$6=TODAY()</formula>
    </cfRule>
  </conditionalFormatting>
  <conditionalFormatting sqref="KS27:KY27">
    <cfRule type="expression" dxfId="41" priority="16">
      <formula>KS$6=TODAY()</formula>
    </cfRule>
  </conditionalFormatting>
  <conditionalFormatting sqref="KS37:KY37">
    <cfRule type="expression" dxfId="40" priority="13">
      <formula>KS$6=TODAY()</formula>
    </cfRule>
  </conditionalFormatting>
  <conditionalFormatting sqref="KS36:KY36">
    <cfRule type="expression" dxfId="39" priority="10">
      <formula>KS$6=TODAY()</formula>
    </cfRule>
  </conditionalFormatting>
  <conditionalFormatting sqref="EU17">
    <cfRule type="expression" dxfId="38" priority="8">
      <formula>AND($E17&lt;=EU$6,ROUNDDOWN(($F17-$E17+1)*$H17,0)+$E17-1&gt;=EU$6)</formula>
    </cfRule>
  </conditionalFormatting>
  <conditionalFormatting sqref="EU17">
    <cfRule type="expression" dxfId="37" priority="7">
      <formula>EU$6=TODAY()</formula>
    </cfRule>
  </conditionalFormatting>
  <conditionalFormatting sqref="EU17">
    <cfRule type="expression" dxfId="36" priority="9">
      <formula>AND(NOT(ISBLANK($E17)),$E17&lt;=EU$6,$F17&gt;=EU$6)</formula>
    </cfRule>
  </conditionalFormatting>
  <conditionalFormatting sqref="GK30">
    <cfRule type="expression" dxfId="35" priority="1">
      <formula>GK$6=TODAY()</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37" fitToHeight="0" orientation="landscape" r:id="rId2"/>
  <headerFooter alignWithMargins="0"/>
  <ignoredErrors>
    <ignoredError sqref="A41:B41 B39:B40 E13 E20 E29 E39:H41 G13:H13 G20:H20 G29:H29 G42:G45 H15 H24:H25 H33:H34 H21:H22 H31" unlockedFormula="1"/>
    <ignoredError sqref="A29 A20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H39:H45 H8:H18 H20:H26 H29:H35</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H38</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D608-498E-4750-A27F-67F302CAE12C}">
  <sheetPr codeName="Sheet2">
    <outlinePr summaryBelow="0"/>
    <pageSetUpPr fitToPage="1"/>
  </sheetPr>
  <dimension ref="A1:CG63"/>
  <sheetViews>
    <sheetView showGridLines="0" view="pageBreakPreview" zoomScale="70" zoomScaleNormal="55" zoomScaleSheetLayoutView="70" workbookViewId="0">
      <pane xSplit="29" ySplit="9" topLeftCell="AD13" activePane="bottomRight" state="frozen"/>
      <selection pane="topRight" activeCell="AD1" sqref="AD1"/>
      <selection pane="bottomLeft" activeCell="A10" sqref="A10"/>
      <selection pane="bottomRight" activeCell="BB20" sqref="BB20"/>
    </sheetView>
  </sheetViews>
  <sheetFormatPr defaultColWidth="8.85546875" defaultRowHeight="15.75" outlineLevelRow="1" outlineLevelCol="1" x14ac:dyDescent="0.25"/>
  <cols>
    <col min="1" max="1" width="3.28515625" style="90" customWidth="1"/>
    <col min="2" max="2" width="7" style="88" customWidth="1"/>
    <col min="3" max="6" width="3.140625" style="86" customWidth="1"/>
    <col min="7" max="15" width="3.140625" style="87" customWidth="1"/>
    <col min="16" max="25" width="3.140625" style="86" customWidth="1"/>
    <col min="26" max="26" width="65.5703125" style="86" customWidth="1"/>
    <col min="27" max="27" width="23.28515625" style="88" bestFit="1" customWidth="1"/>
    <col min="28" max="28" width="15.140625" style="88" bestFit="1" customWidth="1"/>
    <col min="29" max="29" width="24" style="89" customWidth="1"/>
    <col min="30" max="42" width="4.28515625" style="88" bestFit="1" customWidth="1" outlineLevel="1"/>
    <col min="43" max="43" width="4.28515625" style="88" customWidth="1" outlineLevel="1"/>
    <col min="44" max="49" width="4.28515625" style="88" bestFit="1" customWidth="1" outlineLevel="1"/>
    <col min="50" max="50" width="4.28515625" style="88" customWidth="1" outlineLevel="1"/>
    <col min="51" max="56" width="4.28515625" style="88" bestFit="1" customWidth="1" outlineLevel="1"/>
    <col min="57" max="57" width="4.28515625" style="88" customWidth="1" outlineLevel="1"/>
    <col min="58" max="62" width="4.28515625" style="88" bestFit="1" customWidth="1" outlineLevel="1"/>
    <col min="63" max="64" width="4.28515625" style="88" customWidth="1" outlineLevel="1"/>
    <col min="65" max="69" width="4.28515625" style="88" bestFit="1" customWidth="1" outlineLevel="1"/>
    <col min="70" max="71" width="4.28515625" style="88" customWidth="1" outlineLevel="1"/>
    <col min="72" max="76" width="4.28515625" style="88" bestFit="1" customWidth="1" outlineLevel="1"/>
    <col min="77" max="78" width="4.28515625" style="88" customWidth="1" outlineLevel="1"/>
    <col min="79" max="83" width="4.28515625" style="88" bestFit="1" customWidth="1" outlineLevel="1"/>
    <col min="84" max="85" width="4.28515625" style="88" customWidth="1" outlineLevel="1"/>
    <col min="86" max="16384" width="8.85546875" style="90"/>
  </cols>
  <sheetData>
    <row r="1" spans="1:85" ht="82.5" customHeight="1" thickBot="1" x14ac:dyDescent="0.3">
      <c r="A1" s="84" t="s">
        <v>40</v>
      </c>
      <c r="B1" s="85" t="s">
        <v>61</v>
      </c>
    </row>
    <row r="2" spans="1:85" ht="37.9" customHeight="1" x14ac:dyDescent="0.2">
      <c r="B2" s="203" t="s">
        <v>41</v>
      </c>
      <c r="C2" s="205" t="s">
        <v>42</v>
      </c>
      <c r="D2" s="206"/>
      <c r="E2" s="206"/>
      <c r="F2" s="206"/>
      <c r="G2" s="206"/>
      <c r="H2" s="206"/>
      <c r="I2" s="206"/>
      <c r="J2" s="206"/>
      <c r="K2" s="206"/>
      <c r="L2" s="206"/>
      <c r="M2" s="206"/>
      <c r="N2" s="206"/>
      <c r="O2" s="206"/>
      <c r="P2" s="206"/>
      <c r="Q2" s="206"/>
      <c r="R2" s="206"/>
      <c r="S2" s="206"/>
      <c r="T2" s="206"/>
      <c r="U2" s="206"/>
      <c r="V2" s="206"/>
      <c r="W2" s="206"/>
      <c r="X2" s="206"/>
      <c r="Y2" s="206"/>
      <c r="Z2" s="207"/>
      <c r="AA2" s="211" t="s">
        <v>43</v>
      </c>
      <c r="AB2" s="212"/>
      <c r="AC2" s="215" t="s">
        <v>44</v>
      </c>
      <c r="AD2" s="184" t="str">
        <f t="shared" ref="AD2:AQ2" si="0">TEXT(AD4,"ddd")</f>
        <v>Sun</v>
      </c>
      <c r="AE2" s="184" t="str">
        <f t="shared" si="0"/>
        <v>Mon</v>
      </c>
      <c r="AF2" s="184" t="str">
        <f t="shared" si="0"/>
        <v>Tue</v>
      </c>
      <c r="AG2" s="184" t="str">
        <f t="shared" si="0"/>
        <v>Wed</v>
      </c>
      <c r="AH2" s="184" t="str">
        <f t="shared" si="0"/>
        <v>Thu</v>
      </c>
      <c r="AI2" s="184" t="str">
        <f t="shared" si="0"/>
        <v>Fri</v>
      </c>
      <c r="AJ2" s="184" t="str">
        <f t="shared" si="0"/>
        <v>Sat</v>
      </c>
      <c r="AK2" s="184" t="str">
        <f t="shared" si="0"/>
        <v>Sun</v>
      </c>
      <c r="AL2" s="184" t="str">
        <f t="shared" si="0"/>
        <v>Mon</v>
      </c>
      <c r="AM2" s="184" t="str">
        <f t="shared" si="0"/>
        <v>Tue</v>
      </c>
      <c r="AN2" s="184" t="str">
        <f t="shared" si="0"/>
        <v>Wed</v>
      </c>
      <c r="AO2" s="184" t="str">
        <f t="shared" si="0"/>
        <v>Thu</v>
      </c>
      <c r="AP2" s="184" t="str">
        <f t="shared" si="0"/>
        <v>Fri</v>
      </c>
      <c r="AQ2" s="184" t="str">
        <f t="shared" si="0"/>
        <v>Sat</v>
      </c>
      <c r="AR2" s="184" t="str">
        <f t="shared" ref="AR2:BL2" si="1">TEXT(AR4,"ddd")</f>
        <v>Sun</v>
      </c>
      <c r="AS2" s="184" t="str">
        <f t="shared" si="1"/>
        <v>Mon</v>
      </c>
      <c r="AT2" s="184" t="str">
        <f t="shared" si="1"/>
        <v>Tue</v>
      </c>
      <c r="AU2" s="184" t="str">
        <f t="shared" si="1"/>
        <v>Wed</v>
      </c>
      <c r="AV2" s="184" t="str">
        <f t="shared" si="1"/>
        <v>Thu</v>
      </c>
      <c r="AW2" s="184" t="str">
        <f t="shared" si="1"/>
        <v>Fri</v>
      </c>
      <c r="AX2" s="184" t="str">
        <f t="shared" si="1"/>
        <v>Sat</v>
      </c>
      <c r="AY2" s="184" t="str">
        <f t="shared" si="1"/>
        <v>Sun</v>
      </c>
      <c r="AZ2" s="184" t="str">
        <f t="shared" si="1"/>
        <v>Mon</v>
      </c>
      <c r="BA2" s="184" t="str">
        <f t="shared" si="1"/>
        <v>Tue</v>
      </c>
      <c r="BB2" s="184" t="str">
        <f t="shared" si="1"/>
        <v>Wed</v>
      </c>
      <c r="BC2" s="184" t="str">
        <f t="shared" si="1"/>
        <v>Thu</v>
      </c>
      <c r="BD2" s="184" t="str">
        <f t="shared" si="1"/>
        <v>Fri</v>
      </c>
      <c r="BE2" s="184" t="str">
        <f t="shared" si="1"/>
        <v>Sat</v>
      </c>
      <c r="BF2" s="184" t="str">
        <f t="shared" si="1"/>
        <v>Sun</v>
      </c>
      <c r="BG2" s="184" t="str">
        <f t="shared" si="1"/>
        <v>Mon</v>
      </c>
      <c r="BH2" s="184" t="str">
        <f t="shared" si="1"/>
        <v>Tue</v>
      </c>
      <c r="BI2" s="184" t="str">
        <f t="shared" si="1"/>
        <v>Wed</v>
      </c>
      <c r="BJ2" s="184" t="str">
        <f t="shared" si="1"/>
        <v>Thu</v>
      </c>
      <c r="BK2" s="184" t="str">
        <f t="shared" si="1"/>
        <v>Fri</v>
      </c>
      <c r="BL2" s="184" t="str">
        <f t="shared" si="1"/>
        <v>Sat</v>
      </c>
      <c r="BM2" s="184" t="str">
        <f t="shared" ref="BM2:BS2" si="2">TEXT(BM4,"ddd")</f>
        <v>Sun</v>
      </c>
      <c r="BN2" s="184" t="str">
        <f t="shared" si="2"/>
        <v>Mon</v>
      </c>
      <c r="BO2" s="184" t="str">
        <f t="shared" si="2"/>
        <v>Tue</v>
      </c>
      <c r="BP2" s="184" t="str">
        <f t="shared" si="2"/>
        <v>Wed</v>
      </c>
      <c r="BQ2" s="184" t="str">
        <f t="shared" si="2"/>
        <v>Thu</v>
      </c>
      <c r="BR2" s="184" t="str">
        <f t="shared" si="2"/>
        <v>Fri</v>
      </c>
      <c r="BS2" s="184" t="str">
        <f t="shared" si="2"/>
        <v>Sat</v>
      </c>
      <c r="BT2" s="184" t="str">
        <f t="shared" ref="BT2:BZ2" si="3">TEXT(BT4,"ddd")</f>
        <v>Sun</v>
      </c>
      <c r="BU2" s="184" t="str">
        <f t="shared" si="3"/>
        <v>Mon</v>
      </c>
      <c r="BV2" s="184" t="str">
        <f t="shared" si="3"/>
        <v>Tue</v>
      </c>
      <c r="BW2" s="184" t="str">
        <f t="shared" si="3"/>
        <v>Wed</v>
      </c>
      <c r="BX2" s="184" t="str">
        <f t="shared" si="3"/>
        <v>Thu</v>
      </c>
      <c r="BY2" s="184" t="str">
        <f t="shared" si="3"/>
        <v>Fri</v>
      </c>
      <c r="BZ2" s="184" t="str">
        <f t="shared" si="3"/>
        <v>Sat</v>
      </c>
      <c r="CA2" s="184" t="str">
        <f t="shared" ref="CA2:CG2" si="4">TEXT(CA4,"ddd")</f>
        <v>Sun</v>
      </c>
      <c r="CB2" s="184" t="str">
        <f t="shared" si="4"/>
        <v>Mon</v>
      </c>
      <c r="CC2" s="184" t="str">
        <f t="shared" si="4"/>
        <v>Tue</v>
      </c>
      <c r="CD2" s="184" t="str">
        <f t="shared" si="4"/>
        <v>Wed</v>
      </c>
      <c r="CE2" s="184" t="str">
        <f t="shared" si="4"/>
        <v>Thu</v>
      </c>
      <c r="CF2" s="184" t="str">
        <f t="shared" si="4"/>
        <v>Fri</v>
      </c>
      <c r="CG2" s="184" t="str">
        <f t="shared" si="4"/>
        <v>Sat</v>
      </c>
    </row>
    <row r="3" spans="1:85" s="91" customFormat="1" ht="21" customHeight="1" outlineLevel="1" thickBot="1" x14ac:dyDescent="0.25">
      <c r="B3" s="204"/>
      <c r="C3" s="208"/>
      <c r="D3" s="209"/>
      <c r="E3" s="209"/>
      <c r="F3" s="209"/>
      <c r="G3" s="209"/>
      <c r="H3" s="209"/>
      <c r="I3" s="209"/>
      <c r="J3" s="209"/>
      <c r="K3" s="209"/>
      <c r="L3" s="209"/>
      <c r="M3" s="209"/>
      <c r="N3" s="209"/>
      <c r="O3" s="209"/>
      <c r="P3" s="209"/>
      <c r="Q3" s="209"/>
      <c r="R3" s="209"/>
      <c r="S3" s="209"/>
      <c r="T3" s="209"/>
      <c r="U3" s="209"/>
      <c r="V3" s="209"/>
      <c r="W3" s="209"/>
      <c r="X3" s="209"/>
      <c r="Y3" s="209"/>
      <c r="Z3" s="210"/>
      <c r="AA3" s="213"/>
      <c r="AB3" s="214"/>
      <c r="AC3" s="216"/>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row>
    <row r="4" spans="1:85" ht="9.9499999999999993" customHeight="1" outlineLevel="1" thickBot="1" x14ac:dyDescent="0.25">
      <c r="B4" s="92"/>
      <c r="C4" s="93"/>
      <c r="D4" s="94"/>
      <c r="E4" s="94"/>
      <c r="F4" s="94"/>
      <c r="G4" s="94"/>
      <c r="H4" s="94"/>
      <c r="I4" s="94"/>
      <c r="J4" s="94"/>
      <c r="K4" s="94"/>
      <c r="L4" s="94"/>
      <c r="M4" s="94"/>
      <c r="N4" s="94"/>
      <c r="O4" s="94"/>
      <c r="P4" s="94"/>
      <c r="Q4" s="94"/>
      <c r="R4" s="94"/>
      <c r="S4" s="94"/>
      <c r="T4" s="94"/>
      <c r="U4" s="94"/>
      <c r="V4" s="94"/>
      <c r="W4" s="94"/>
      <c r="X4" s="94"/>
      <c r="Y4" s="94"/>
      <c r="Z4" s="95"/>
      <c r="AA4" s="200" t="s">
        <v>45</v>
      </c>
      <c r="AB4" s="200" t="s">
        <v>46</v>
      </c>
      <c r="AC4" s="216"/>
      <c r="AD4" s="181">
        <v>45361</v>
      </c>
      <c r="AE4" s="181">
        <f t="shared" ref="AE4:AQ4" si="5">AD4+1</f>
        <v>45362</v>
      </c>
      <c r="AF4" s="181">
        <f t="shared" si="5"/>
        <v>45363</v>
      </c>
      <c r="AG4" s="181">
        <f t="shared" si="5"/>
        <v>45364</v>
      </c>
      <c r="AH4" s="181">
        <f t="shared" si="5"/>
        <v>45365</v>
      </c>
      <c r="AI4" s="181">
        <f t="shared" si="5"/>
        <v>45366</v>
      </c>
      <c r="AJ4" s="181">
        <f t="shared" si="5"/>
        <v>45367</v>
      </c>
      <c r="AK4" s="181">
        <f t="shared" si="5"/>
        <v>45368</v>
      </c>
      <c r="AL4" s="181">
        <f t="shared" si="5"/>
        <v>45369</v>
      </c>
      <c r="AM4" s="181">
        <f t="shared" si="5"/>
        <v>45370</v>
      </c>
      <c r="AN4" s="181">
        <f t="shared" si="5"/>
        <v>45371</v>
      </c>
      <c r="AO4" s="181">
        <f t="shared" si="5"/>
        <v>45372</v>
      </c>
      <c r="AP4" s="181">
        <f t="shared" si="5"/>
        <v>45373</v>
      </c>
      <c r="AQ4" s="181">
        <f t="shared" si="5"/>
        <v>45374</v>
      </c>
      <c r="AR4" s="181">
        <f t="shared" ref="AR4" si="6">AQ4+1</f>
        <v>45375</v>
      </c>
      <c r="AS4" s="181">
        <f t="shared" ref="AS4" si="7">AR4+1</f>
        <v>45376</v>
      </c>
      <c r="AT4" s="181">
        <f t="shared" ref="AT4" si="8">AS4+1</f>
        <v>45377</v>
      </c>
      <c r="AU4" s="181">
        <f t="shared" ref="AU4" si="9">AT4+1</f>
        <v>45378</v>
      </c>
      <c r="AV4" s="181">
        <f t="shared" ref="AV4" si="10">AU4+1</f>
        <v>45379</v>
      </c>
      <c r="AW4" s="181">
        <f t="shared" ref="AW4" si="11">AV4+1</f>
        <v>45380</v>
      </c>
      <c r="AX4" s="181">
        <f t="shared" ref="AX4" si="12">AW4+1</f>
        <v>45381</v>
      </c>
      <c r="AY4" s="181">
        <f t="shared" ref="AY4" si="13">AX4+1</f>
        <v>45382</v>
      </c>
      <c r="AZ4" s="181">
        <f t="shared" ref="AZ4" si="14">AY4+1</f>
        <v>45383</v>
      </c>
      <c r="BA4" s="181">
        <f t="shared" ref="BA4" si="15">AZ4+1</f>
        <v>45384</v>
      </c>
      <c r="BB4" s="181">
        <f t="shared" ref="BB4" si="16">BA4+1</f>
        <v>45385</v>
      </c>
      <c r="BC4" s="181">
        <f t="shared" ref="BC4" si="17">BB4+1</f>
        <v>45386</v>
      </c>
      <c r="BD4" s="181">
        <f t="shared" ref="BD4" si="18">BC4+1</f>
        <v>45387</v>
      </c>
      <c r="BE4" s="181">
        <f t="shared" ref="BE4" si="19">BD4+1</f>
        <v>45388</v>
      </c>
      <c r="BF4" s="181">
        <f t="shared" ref="BF4" si="20">BE4+1</f>
        <v>45389</v>
      </c>
      <c r="BG4" s="181">
        <f t="shared" ref="BG4" si="21">BF4+1</f>
        <v>45390</v>
      </c>
      <c r="BH4" s="181">
        <f t="shared" ref="BH4" si="22">BG4+1</f>
        <v>45391</v>
      </c>
      <c r="BI4" s="181">
        <f t="shared" ref="BI4" si="23">BH4+1</f>
        <v>45392</v>
      </c>
      <c r="BJ4" s="181">
        <f t="shared" ref="BJ4" si="24">BI4+1</f>
        <v>45393</v>
      </c>
      <c r="BK4" s="181">
        <f t="shared" ref="BK4" si="25">BJ4+1</f>
        <v>45394</v>
      </c>
      <c r="BL4" s="181">
        <f t="shared" ref="BL4" si="26">BK4+1</f>
        <v>45395</v>
      </c>
      <c r="BM4" s="181">
        <f t="shared" ref="BM4" si="27">BL4+1</f>
        <v>45396</v>
      </c>
      <c r="BN4" s="181">
        <f t="shared" ref="BN4" si="28">BM4+1</f>
        <v>45397</v>
      </c>
      <c r="BO4" s="181">
        <f t="shared" ref="BO4" si="29">BN4+1</f>
        <v>45398</v>
      </c>
      <c r="BP4" s="181">
        <f t="shared" ref="BP4" si="30">BO4+1</f>
        <v>45399</v>
      </c>
      <c r="BQ4" s="181">
        <f t="shared" ref="BQ4" si="31">BP4+1</f>
        <v>45400</v>
      </c>
      <c r="BR4" s="181">
        <f t="shared" ref="BR4" si="32">BQ4+1</f>
        <v>45401</v>
      </c>
      <c r="BS4" s="181">
        <f t="shared" ref="BS4" si="33">BR4+1</f>
        <v>45402</v>
      </c>
      <c r="BT4" s="181">
        <f t="shared" ref="BT4" si="34">BS4+1</f>
        <v>45403</v>
      </c>
      <c r="BU4" s="181">
        <f t="shared" ref="BU4" si="35">BT4+1</f>
        <v>45404</v>
      </c>
      <c r="BV4" s="181">
        <f t="shared" ref="BV4" si="36">BU4+1</f>
        <v>45405</v>
      </c>
      <c r="BW4" s="181">
        <f t="shared" ref="BW4" si="37">BV4+1</f>
        <v>45406</v>
      </c>
      <c r="BX4" s="181">
        <f t="shared" ref="BX4" si="38">BW4+1</f>
        <v>45407</v>
      </c>
      <c r="BY4" s="181">
        <f t="shared" ref="BY4" si="39">BX4+1</f>
        <v>45408</v>
      </c>
      <c r="BZ4" s="181">
        <f t="shared" ref="BZ4" si="40">BY4+1</f>
        <v>45409</v>
      </c>
      <c r="CA4" s="181">
        <f t="shared" ref="CA4" si="41">BZ4+1</f>
        <v>45410</v>
      </c>
      <c r="CB4" s="181">
        <f t="shared" ref="CB4" si="42">CA4+1</f>
        <v>45411</v>
      </c>
      <c r="CC4" s="181">
        <f t="shared" ref="CC4" si="43">CB4+1</f>
        <v>45412</v>
      </c>
      <c r="CD4" s="181">
        <f t="shared" ref="CD4" si="44">CC4+1</f>
        <v>45413</v>
      </c>
      <c r="CE4" s="181">
        <f t="shared" ref="CE4" si="45">CD4+1</f>
        <v>45414</v>
      </c>
      <c r="CF4" s="181">
        <f t="shared" ref="CF4" si="46">CE4+1</f>
        <v>45415</v>
      </c>
      <c r="CG4" s="181">
        <f t="shared" ref="CG4" si="47">CF4+1</f>
        <v>45416</v>
      </c>
    </row>
    <row r="5" spans="1:85" ht="21" customHeight="1" outlineLevel="1" thickBot="1" x14ac:dyDescent="0.3">
      <c r="B5" s="96"/>
      <c r="C5" s="97"/>
      <c r="D5" s="98"/>
      <c r="E5" s="99">
        <v>1</v>
      </c>
      <c r="F5" s="100">
        <v>2</v>
      </c>
      <c r="G5" s="101">
        <v>2</v>
      </c>
      <c r="H5" s="102"/>
      <c r="I5" s="103" t="s">
        <v>47</v>
      </c>
      <c r="J5" s="104"/>
      <c r="K5" s="104"/>
      <c r="L5" s="104"/>
      <c r="M5" s="104"/>
      <c r="N5" s="104"/>
      <c r="O5" s="104"/>
      <c r="P5" s="105"/>
      <c r="Q5" s="105"/>
      <c r="R5" s="105"/>
      <c r="S5" s="105"/>
      <c r="T5" s="105" t="s">
        <v>48</v>
      </c>
      <c r="U5" s="105"/>
      <c r="V5" s="105"/>
      <c r="W5" s="105"/>
      <c r="X5" s="105"/>
      <c r="Y5" s="105"/>
      <c r="Z5" s="106"/>
      <c r="AA5" s="201"/>
      <c r="AB5" s="201"/>
      <c r="AC5" s="216"/>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row>
    <row r="6" spans="1:85" ht="21" customHeight="1" outlineLevel="1" thickBot="1" x14ac:dyDescent="0.3">
      <c r="B6" s="107"/>
      <c r="C6" s="97"/>
      <c r="D6" s="108"/>
      <c r="E6" s="109"/>
      <c r="F6" s="110">
        <v>2</v>
      </c>
      <c r="G6" s="111">
        <v>2</v>
      </c>
      <c r="H6" s="112"/>
      <c r="I6" s="113" t="s">
        <v>49</v>
      </c>
      <c r="J6" s="114"/>
      <c r="K6" s="114"/>
      <c r="L6" s="114"/>
      <c r="M6" s="114"/>
      <c r="N6" s="114"/>
      <c r="O6" s="114"/>
      <c r="P6" s="115"/>
      <c r="Q6" s="115"/>
      <c r="R6" s="115"/>
      <c r="S6" s="115"/>
      <c r="T6" s="115" t="s">
        <v>50</v>
      </c>
      <c r="U6" s="115"/>
      <c r="V6" s="115"/>
      <c r="W6" s="115"/>
      <c r="X6" s="115"/>
      <c r="Y6" s="115"/>
      <c r="Z6" s="116"/>
      <c r="AA6" s="201"/>
      <c r="AB6" s="201"/>
      <c r="AC6" s="216"/>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row>
    <row r="7" spans="1:85" ht="21" customHeight="1" outlineLevel="1" thickBot="1" x14ac:dyDescent="0.3">
      <c r="B7" s="107"/>
      <c r="C7" s="97"/>
      <c r="D7" s="108"/>
      <c r="E7" s="117"/>
      <c r="F7" s="118">
        <v>2</v>
      </c>
      <c r="G7" s="119">
        <v>2</v>
      </c>
      <c r="H7" s="120">
        <v>3</v>
      </c>
      <c r="I7" s="113" t="s">
        <v>51</v>
      </c>
      <c r="J7" s="114"/>
      <c r="K7" s="114"/>
      <c r="L7" s="114"/>
      <c r="M7" s="114"/>
      <c r="N7" s="114"/>
      <c r="O7" s="114"/>
      <c r="P7" s="115"/>
      <c r="Q7" s="115"/>
      <c r="R7" s="115"/>
      <c r="S7" s="115"/>
      <c r="T7" s="115" t="s">
        <v>52</v>
      </c>
      <c r="U7" s="115"/>
      <c r="V7" s="115"/>
      <c r="W7" s="115"/>
      <c r="X7" s="115"/>
      <c r="Y7" s="115"/>
      <c r="Z7" s="116"/>
      <c r="AA7" s="201"/>
      <c r="AB7" s="201"/>
      <c r="AC7" s="216"/>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row>
    <row r="8" spans="1:85" ht="21" customHeight="1" outlineLevel="1" thickBot="1" x14ac:dyDescent="0.3">
      <c r="B8" s="107"/>
      <c r="C8" s="97"/>
      <c r="D8" s="121"/>
      <c r="E8" s="122"/>
      <c r="F8" s="123">
        <v>2</v>
      </c>
      <c r="G8" s="124">
        <v>4</v>
      </c>
      <c r="H8" s="125"/>
      <c r="I8" s="126" t="s">
        <v>53</v>
      </c>
      <c r="J8" s="127"/>
      <c r="K8" s="127"/>
      <c r="L8" s="127"/>
      <c r="M8" s="127"/>
      <c r="N8" s="127"/>
      <c r="O8" s="127"/>
      <c r="P8" s="128"/>
      <c r="Q8" s="128"/>
      <c r="R8" s="128"/>
      <c r="S8" s="128"/>
      <c r="T8" s="128" t="s">
        <v>54</v>
      </c>
      <c r="U8" s="128"/>
      <c r="V8" s="128"/>
      <c r="W8" s="128"/>
      <c r="X8" s="128"/>
      <c r="Y8" s="128"/>
      <c r="Z8" s="129"/>
      <c r="AA8" s="201"/>
      <c r="AB8" s="201"/>
      <c r="AC8" s="216"/>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row>
    <row r="9" spans="1:85" ht="9.9499999999999993" customHeight="1" outlineLevel="1" thickBot="1" x14ac:dyDescent="0.25">
      <c r="B9" s="130"/>
      <c r="C9" s="194"/>
      <c r="D9" s="195"/>
      <c r="E9" s="195"/>
      <c r="F9" s="195"/>
      <c r="G9" s="195"/>
      <c r="H9" s="195"/>
      <c r="I9" s="195"/>
      <c r="J9" s="195"/>
      <c r="K9" s="195"/>
      <c r="L9" s="195"/>
      <c r="M9" s="195"/>
      <c r="N9" s="195"/>
      <c r="O9" s="195"/>
      <c r="P9" s="195"/>
      <c r="Q9" s="195"/>
      <c r="R9" s="195"/>
      <c r="S9" s="195"/>
      <c r="T9" s="195"/>
      <c r="U9" s="195"/>
      <c r="V9" s="195"/>
      <c r="W9" s="195"/>
      <c r="X9" s="195"/>
      <c r="Y9" s="195"/>
      <c r="Z9" s="196"/>
      <c r="AA9" s="202"/>
      <c r="AB9" s="202"/>
      <c r="AC9" s="217"/>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row>
    <row r="10" spans="1:85" ht="18" customHeight="1" thickBot="1" x14ac:dyDescent="0.25">
      <c r="B10" s="131"/>
      <c r="C10" s="132"/>
      <c r="D10" s="133"/>
      <c r="E10" s="133"/>
      <c r="F10" s="133"/>
      <c r="G10" s="133"/>
      <c r="H10" s="133"/>
      <c r="I10" s="133"/>
      <c r="J10" s="133"/>
      <c r="K10" s="133"/>
      <c r="L10" s="133"/>
      <c r="M10" s="133"/>
      <c r="N10" s="133"/>
      <c r="O10" s="133"/>
      <c r="P10" s="133"/>
      <c r="Q10" s="133"/>
      <c r="R10" s="133"/>
      <c r="S10" s="133"/>
      <c r="T10" s="133"/>
      <c r="U10" s="133"/>
      <c r="V10" s="133"/>
      <c r="W10" s="133"/>
      <c r="X10" s="133"/>
      <c r="Y10" s="133"/>
      <c r="Z10" s="134"/>
      <c r="AA10" s="135"/>
      <c r="AB10" s="136"/>
      <c r="AC10" s="137"/>
      <c r="AD10" s="138"/>
      <c r="AE10" s="139"/>
      <c r="AF10" s="139"/>
      <c r="AG10" s="139"/>
      <c r="AH10" s="139"/>
      <c r="AI10" s="139"/>
      <c r="AJ10" s="139"/>
      <c r="AK10" s="139"/>
      <c r="AL10" s="139"/>
      <c r="AM10" s="139"/>
      <c r="AN10" s="139"/>
      <c r="AO10" s="139"/>
      <c r="AP10" s="139"/>
      <c r="AQ10" s="140"/>
      <c r="AR10" s="139"/>
      <c r="AS10" s="139"/>
      <c r="AT10" s="139"/>
      <c r="AU10" s="139"/>
      <c r="AV10" s="139"/>
      <c r="AW10" s="139"/>
      <c r="AX10" s="140"/>
      <c r="AY10" s="139"/>
      <c r="AZ10" s="139"/>
      <c r="BA10" s="139"/>
      <c r="BB10" s="139"/>
      <c r="BC10" s="139"/>
      <c r="BD10" s="139"/>
      <c r="BE10" s="140"/>
      <c r="BF10" s="139"/>
      <c r="BG10" s="139"/>
      <c r="BH10" s="139"/>
      <c r="BI10" s="139"/>
      <c r="BJ10" s="139"/>
      <c r="BK10" s="139"/>
      <c r="BL10" s="140"/>
      <c r="BM10" s="139"/>
      <c r="BN10" s="139"/>
      <c r="BO10" s="139"/>
      <c r="BP10" s="139"/>
      <c r="BQ10" s="139"/>
      <c r="BR10" s="139"/>
      <c r="BS10" s="140"/>
      <c r="BT10" s="139"/>
      <c r="BU10" s="139"/>
      <c r="BV10" s="139"/>
      <c r="BW10" s="139"/>
      <c r="BX10" s="139"/>
      <c r="BY10" s="139"/>
      <c r="BZ10" s="140"/>
      <c r="CA10" s="139"/>
      <c r="CB10" s="139"/>
      <c r="CC10" s="139"/>
      <c r="CD10" s="139"/>
      <c r="CE10" s="139"/>
      <c r="CF10" s="139"/>
      <c r="CG10" s="140"/>
    </row>
    <row r="11" spans="1:85" ht="25.15" customHeight="1" thickBot="1" x14ac:dyDescent="0.25">
      <c r="B11" s="141"/>
      <c r="C11" s="197"/>
      <c r="D11" s="198"/>
      <c r="E11" s="198"/>
      <c r="F11" s="198"/>
      <c r="G11" s="198"/>
      <c r="H11" s="198"/>
      <c r="I11" s="198"/>
      <c r="J11" s="198"/>
      <c r="K11" s="198"/>
      <c r="L11" s="198"/>
      <c r="M11" s="198"/>
      <c r="N11" s="198"/>
      <c r="O11" s="198"/>
      <c r="P11" s="198"/>
      <c r="Q11" s="198"/>
      <c r="R11" s="198"/>
      <c r="S11" s="198"/>
      <c r="T11" s="198"/>
      <c r="U11" s="198"/>
      <c r="V11" s="198"/>
      <c r="W11" s="198"/>
      <c r="X11" s="198"/>
      <c r="Y11" s="198"/>
      <c r="Z11" s="199"/>
      <c r="AA11" s="197" t="s">
        <v>55</v>
      </c>
      <c r="AB11" s="199"/>
      <c r="AC11" s="142">
        <f>SUM(AC13:AC44)/33</f>
        <v>0</v>
      </c>
      <c r="AD11" s="143"/>
      <c r="AE11" s="144"/>
      <c r="AF11" s="144"/>
      <c r="AG11" s="144"/>
      <c r="AH11" s="144"/>
      <c r="AI11" s="144"/>
      <c r="AJ11" s="144"/>
      <c r="AK11" s="144"/>
      <c r="AL11" s="144"/>
      <c r="AM11" s="144"/>
      <c r="AN11" s="144"/>
      <c r="AO11" s="144"/>
      <c r="AP11" s="144"/>
      <c r="AQ11" s="145"/>
      <c r="AR11" s="144"/>
      <c r="AS11" s="144"/>
      <c r="AT11" s="144"/>
      <c r="AU11" s="144"/>
      <c r="AV11" s="144"/>
      <c r="AW11" s="144"/>
      <c r="AX11" s="145"/>
      <c r="AY11" s="144"/>
      <c r="AZ11" s="144"/>
      <c r="BA11" s="144"/>
      <c r="BB11" s="144"/>
      <c r="BC11" s="144"/>
      <c r="BD11" s="144"/>
      <c r="BE11" s="145"/>
      <c r="BF11" s="144"/>
      <c r="BG11" s="144"/>
      <c r="BH11" s="144"/>
      <c r="BI11" s="144"/>
      <c r="BJ11" s="144"/>
      <c r="BK11" s="144"/>
      <c r="BL11" s="145"/>
      <c r="BM11" s="144"/>
      <c r="BN11" s="144"/>
      <c r="BO11" s="144"/>
      <c r="BP11" s="144"/>
      <c r="BQ11" s="144"/>
      <c r="BR11" s="144"/>
      <c r="BS11" s="145"/>
      <c r="BT11" s="144"/>
      <c r="BU11" s="144"/>
      <c r="BV11" s="144"/>
      <c r="BW11" s="144"/>
      <c r="BX11" s="144"/>
      <c r="BY11" s="144"/>
      <c r="BZ11" s="145"/>
      <c r="CA11" s="144"/>
      <c r="CB11" s="144"/>
      <c r="CC11" s="144"/>
      <c r="CD11" s="144"/>
      <c r="CE11" s="144"/>
      <c r="CF11" s="144"/>
      <c r="CG11" s="145"/>
    </row>
    <row r="12" spans="1:85" ht="20.45" customHeight="1" x14ac:dyDescent="0.2">
      <c r="B12" s="146">
        <v>1</v>
      </c>
      <c r="C12" s="147" t="s">
        <v>70</v>
      </c>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8"/>
      <c r="AB12" s="169"/>
      <c r="AC12" s="149"/>
      <c r="AD12" s="150"/>
      <c r="AE12" s="151"/>
      <c r="AF12" s="151"/>
      <c r="AG12" s="151"/>
      <c r="AH12" s="151"/>
      <c r="AI12" s="151"/>
      <c r="AJ12" s="151"/>
      <c r="AK12" s="152"/>
      <c r="AL12" s="152"/>
      <c r="AM12" s="152"/>
      <c r="AN12" s="152"/>
      <c r="AO12" s="152"/>
      <c r="AP12" s="152"/>
      <c r="AQ12" s="153"/>
      <c r="AR12" s="152"/>
      <c r="AS12" s="152"/>
      <c r="AT12" s="152"/>
      <c r="AU12" s="152"/>
      <c r="AV12" s="152"/>
      <c r="AW12" s="152"/>
      <c r="AX12" s="153"/>
      <c r="AY12" s="152"/>
      <c r="AZ12" s="152"/>
      <c r="BA12" s="152"/>
      <c r="BB12" s="152"/>
      <c r="BC12" s="152"/>
      <c r="BD12" s="152"/>
      <c r="BE12" s="153"/>
      <c r="BF12" s="152"/>
      <c r="BG12" s="152"/>
      <c r="BH12" s="152"/>
      <c r="BI12" s="152"/>
      <c r="BJ12" s="152"/>
      <c r="BK12" s="152"/>
      <c r="BL12" s="153"/>
      <c r="BM12" s="152"/>
      <c r="BN12" s="152"/>
      <c r="BO12" s="152"/>
      <c r="BP12" s="152"/>
      <c r="BQ12" s="152"/>
      <c r="BR12" s="152"/>
      <c r="BS12" s="153"/>
      <c r="BT12" s="152"/>
      <c r="BU12" s="152"/>
      <c r="BV12" s="152"/>
      <c r="BW12" s="152"/>
      <c r="BX12" s="152"/>
      <c r="BY12" s="152"/>
      <c r="BZ12" s="153"/>
      <c r="CA12" s="152"/>
      <c r="CB12" s="152"/>
      <c r="CC12" s="152"/>
      <c r="CD12" s="152"/>
      <c r="CE12" s="152"/>
      <c r="CF12" s="152"/>
      <c r="CG12" s="153"/>
    </row>
    <row r="13" spans="1:85" ht="20.45" customHeight="1" outlineLevel="1" x14ac:dyDescent="0.2">
      <c r="B13" s="171">
        <v>1.1000000000000001</v>
      </c>
      <c r="C13" s="155"/>
      <c r="D13" s="156" t="s">
        <v>71</v>
      </c>
      <c r="E13" s="156"/>
      <c r="F13" s="156"/>
      <c r="G13" s="156"/>
      <c r="H13" s="156"/>
      <c r="I13" s="156"/>
      <c r="J13" s="156"/>
      <c r="K13" s="156"/>
      <c r="L13" s="156"/>
      <c r="M13" s="156"/>
      <c r="N13" s="156"/>
      <c r="O13" s="156"/>
      <c r="P13" s="156"/>
      <c r="Q13" s="156"/>
      <c r="R13" s="157"/>
      <c r="S13" s="157"/>
      <c r="T13" s="157"/>
      <c r="U13" s="157"/>
      <c r="V13" s="157"/>
      <c r="W13" s="157"/>
      <c r="X13" s="157"/>
      <c r="Y13" s="157"/>
      <c r="Z13" s="158"/>
      <c r="AA13" s="159" t="s">
        <v>56</v>
      </c>
      <c r="AB13" s="170" t="s">
        <v>62</v>
      </c>
      <c r="AC13" s="160">
        <v>0</v>
      </c>
      <c r="AD13" s="150"/>
      <c r="AE13" s="161"/>
      <c r="AF13" s="162"/>
      <c r="AG13" s="162"/>
      <c r="AH13" s="162"/>
      <c r="AI13" s="162"/>
      <c r="AJ13" s="162"/>
      <c r="AK13" s="162"/>
      <c r="AL13" s="162"/>
      <c r="AM13" s="162"/>
      <c r="AN13" s="163"/>
      <c r="AO13" s="163"/>
      <c r="AP13" s="163"/>
      <c r="AQ13" s="164"/>
      <c r="AR13" s="162"/>
      <c r="AS13" s="162"/>
      <c r="AT13" s="162"/>
      <c r="AU13" s="163"/>
      <c r="AV13" s="163"/>
      <c r="AW13" s="163"/>
      <c r="AX13" s="164"/>
      <c r="AY13" s="162"/>
      <c r="AZ13" s="162"/>
      <c r="BA13" s="162"/>
      <c r="BB13" s="163"/>
      <c r="BC13" s="163"/>
      <c r="BD13" s="163"/>
      <c r="BE13" s="164"/>
      <c r="BF13" s="162"/>
      <c r="BG13" s="162"/>
      <c r="BH13" s="162"/>
      <c r="BI13" s="163"/>
      <c r="BJ13" s="163"/>
      <c r="BK13" s="163"/>
      <c r="BL13" s="164"/>
      <c r="BM13" s="162"/>
      <c r="BN13" s="162"/>
      <c r="BO13" s="162"/>
      <c r="BP13" s="163"/>
      <c r="BQ13" s="163"/>
      <c r="BR13" s="163"/>
      <c r="BS13" s="164"/>
      <c r="BT13" s="162"/>
      <c r="BU13" s="162"/>
      <c r="BV13" s="162"/>
      <c r="BW13" s="163"/>
      <c r="BX13" s="163"/>
      <c r="BY13" s="163"/>
      <c r="BZ13" s="164"/>
      <c r="CA13" s="162"/>
      <c r="CB13" s="162"/>
      <c r="CC13" s="162"/>
      <c r="CD13" s="163"/>
      <c r="CE13" s="163"/>
      <c r="CF13" s="163"/>
      <c r="CG13" s="164"/>
    </row>
    <row r="14" spans="1:85" ht="20.45" customHeight="1" outlineLevel="1" x14ac:dyDescent="0.2">
      <c r="B14" s="171"/>
      <c r="C14" s="155"/>
      <c r="D14" s="156"/>
      <c r="E14" s="166" t="s">
        <v>72</v>
      </c>
      <c r="F14" s="156"/>
      <c r="G14" s="156"/>
      <c r="H14" s="156"/>
      <c r="I14" s="156"/>
      <c r="J14" s="156"/>
      <c r="K14" s="156"/>
      <c r="L14" s="156"/>
      <c r="M14" s="156"/>
      <c r="N14" s="156"/>
      <c r="O14" s="156"/>
      <c r="P14" s="156"/>
      <c r="Q14" s="156"/>
      <c r="R14" s="157"/>
      <c r="S14" s="157"/>
      <c r="T14" s="157"/>
      <c r="U14" s="157"/>
      <c r="V14" s="157"/>
      <c r="W14" s="157"/>
      <c r="X14" s="157"/>
      <c r="Y14" s="157"/>
      <c r="Z14" s="158"/>
      <c r="AA14" s="159"/>
      <c r="AB14" s="170"/>
      <c r="AC14" s="160">
        <v>0</v>
      </c>
      <c r="AD14" s="150"/>
      <c r="AE14" s="218"/>
      <c r="AF14" s="162"/>
      <c r="AG14" s="162"/>
      <c r="AH14" s="162"/>
      <c r="AI14" s="162"/>
      <c r="AJ14" s="162"/>
      <c r="AK14" s="162"/>
      <c r="AL14" s="162"/>
      <c r="AM14" s="162"/>
      <c r="AN14" s="163"/>
      <c r="AO14" s="163"/>
      <c r="AP14" s="163"/>
      <c r="AQ14" s="164"/>
      <c r="AR14" s="162"/>
      <c r="AS14" s="162"/>
      <c r="AT14" s="162"/>
      <c r="AU14" s="163"/>
      <c r="AV14" s="163"/>
      <c r="AW14" s="163"/>
      <c r="AX14" s="164"/>
      <c r="AY14" s="162"/>
      <c r="AZ14" s="162"/>
      <c r="BA14" s="162"/>
      <c r="BB14" s="163"/>
      <c r="BC14" s="163"/>
      <c r="BD14" s="163"/>
      <c r="BE14" s="164"/>
      <c r="BF14" s="162"/>
      <c r="BG14" s="162"/>
      <c r="BH14" s="162"/>
      <c r="BI14" s="163"/>
      <c r="BJ14" s="163"/>
      <c r="BK14" s="163"/>
      <c r="BL14" s="164"/>
      <c r="BM14" s="162"/>
      <c r="BN14" s="162"/>
      <c r="BO14" s="162"/>
      <c r="BP14" s="163"/>
      <c r="BQ14" s="163"/>
      <c r="BR14" s="163"/>
      <c r="BS14" s="164"/>
      <c r="BT14" s="162"/>
      <c r="BU14" s="162"/>
      <c r="BV14" s="162"/>
      <c r="BW14" s="163"/>
      <c r="BX14" s="163"/>
      <c r="BY14" s="163"/>
      <c r="BZ14" s="164"/>
      <c r="CA14" s="162"/>
      <c r="CB14" s="162"/>
      <c r="CC14" s="162"/>
      <c r="CD14" s="163"/>
      <c r="CE14" s="163"/>
      <c r="CF14" s="163"/>
      <c r="CG14" s="164"/>
    </row>
    <row r="15" spans="1:85" ht="20.45" customHeight="1" outlineLevel="1" x14ac:dyDescent="0.2">
      <c r="B15" s="171"/>
      <c r="C15" s="155"/>
      <c r="D15" s="156"/>
      <c r="E15" s="166" t="s">
        <v>73</v>
      </c>
      <c r="F15" s="156"/>
      <c r="G15" s="156"/>
      <c r="H15" s="156"/>
      <c r="I15" s="156"/>
      <c r="J15" s="156"/>
      <c r="K15" s="156"/>
      <c r="L15" s="156"/>
      <c r="M15" s="156"/>
      <c r="N15" s="156"/>
      <c r="O15" s="156"/>
      <c r="P15" s="156"/>
      <c r="Q15" s="156"/>
      <c r="R15" s="157"/>
      <c r="S15" s="157"/>
      <c r="T15" s="157"/>
      <c r="U15" s="157"/>
      <c r="V15" s="157"/>
      <c r="W15" s="157"/>
      <c r="X15" s="157"/>
      <c r="Y15" s="157"/>
      <c r="Z15" s="158"/>
      <c r="AA15" s="159"/>
      <c r="AB15" s="170"/>
      <c r="AC15" s="160">
        <v>0</v>
      </c>
      <c r="AD15" s="150"/>
      <c r="AE15" s="161"/>
      <c r="AF15" s="218"/>
      <c r="AG15" s="162"/>
      <c r="AH15" s="162"/>
      <c r="AI15" s="162"/>
      <c r="AJ15" s="162"/>
      <c r="AK15" s="162"/>
      <c r="AL15" s="162"/>
      <c r="AM15" s="162"/>
      <c r="AN15" s="163"/>
      <c r="AO15" s="163"/>
      <c r="AP15" s="163"/>
      <c r="AQ15" s="164"/>
      <c r="AR15" s="162"/>
      <c r="AS15" s="162"/>
      <c r="AT15" s="162"/>
      <c r="AU15" s="163"/>
      <c r="AV15" s="163"/>
      <c r="AW15" s="163"/>
      <c r="AX15" s="164"/>
      <c r="AY15" s="162"/>
      <c r="AZ15" s="162"/>
      <c r="BA15" s="162"/>
      <c r="BB15" s="163"/>
      <c r="BC15" s="163"/>
      <c r="BD15" s="163"/>
      <c r="BE15" s="164"/>
      <c r="BF15" s="162"/>
      <c r="BG15" s="162"/>
      <c r="BH15" s="162"/>
      <c r="BI15" s="163"/>
      <c r="BJ15" s="163"/>
      <c r="BK15" s="163"/>
      <c r="BL15" s="164"/>
      <c r="BM15" s="162"/>
      <c r="BN15" s="162"/>
      <c r="BO15" s="162"/>
      <c r="BP15" s="163"/>
      <c r="BQ15" s="163"/>
      <c r="BR15" s="163"/>
      <c r="BS15" s="164"/>
      <c r="BT15" s="162"/>
      <c r="BU15" s="162"/>
      <c r="BV15" s="162"/>
      <c r="BW15" s="163"/>
      <c r="BX15" s="163"/>
      <c r="BY15" s="163"/>
      <c r="BZ15" s="164"/>
      <c r="CA15" s="162"/>
      <c r="CB15" s="162"/>
      <c r="CC15" s="162"/>
      <c r="CD15" s="163"/>
      <c r="CE15" s="163"/>
      <c r="CF15" s="163"/>
      <c r="CG15" s="164"/>
    </row>
    <row r="16" spans="1:85" ht="20.45" customHeight="1" outlineLevel="1" x14ac:dyDescent="0.2">
      <c r="B16" s="171"/>
      <c r="C16" s="155"/>
      <c r="D16" s="156"/>
      <c r="E16" s="166" t="s">
        <v>63</v>
      </c>
      <c r="F16" s="156"/>
      <c r="G16" s="156"/>
      <c r="H16" s="156"/>
      <c r="I16" s="156"/>
      <c r="J16" s="156"/>
      <c r="K16" s="156"/>
      <c r="L16" s="156"/>
      <c r="M16" s="156"/>
      <c r="N16" s="156"/>
      <c r="O16" s="156"/>
      <c r="P16" s="156"/>
      <c r="Q16" s="156"/>
      <c r="R16" s="157"/>
      <c r="S16" s="157"/>
      <c r="T16" s="157"/>
      <c r="U16" s="157"/>
      <c r="V16" s="157"/>
      <c r="W16" s="157"/>
      <c r="X16" s="157"/>
      <c r="Y16" s="157"/>
      <c r="Z16" s="158"/>
      <c r="AA16" s="159"/>
      <c r="AB16" s="170"/>
      <c r="AC16" s="160">
        <v>0</v>
      </c>
      <c r="AD16" s="150"/>
      <c r="AE16" s="161"/>
      <c r="AF16" s="162"/>
      <c r="AG16" s="162"/>
      <c r="AH16" s="162"/>
      <c r="AI16" s="162"/>
      <c r="AJ16" s="162"/>
      <c r="AK16" s="162"/>
      <c r="AL16" s="162"/>
      <c r="AM16" s="162"/>
      <c r="AN16" s="163"/>
      <c r="AO16" s="163"/>
      <c r="AP16" s="163"/>
      <c r="AQ16" s="164"/>
      <c r="AR16" s="162"/>
      <c r="AS16" s="162"/>
      <c r="AT16" s="162"/>
      <c r="AU16" s="163"/>
      <c r="AV16" s="163"/>
      <c r="AW16" s="163"/>
      <c r="AX16" s="164"/>
      <c r="AY16" s="162"/>
      <c r="AZ16" s="162"/>
      <c r="BA16" s="162"/>
      <c r="BB16" s="163"/>
      <c r="BC16" s="163"/>
      <c r="BD16" s="163"/>
      <c r="BE16" s="164"/>
      <c r="BF16" s="162"/>
      <c r="BG16" s="162"/>
      <c r="BH16" s="162"/>
      <c r="BI16" s="163"/>
      <c r="BJ16" s="163"/>
      <c r="BK16" s="163"/>
      <c r="BL16" s="164"/>
      <c r="BM16" s="162"/>
      <c r="BN16" s="162"/>
      <c r="BO16" s="162"/>
      <c r="BP16" s="163"/>
      <c r="BQ16" s="163"/>
      <c r="BR16" s="163"/>
      <c r="BS16" s="164"/>
      <c r="BT16" s="162"/>
      <c r="BU16" s="162"/>
      <c r="BV16" s="162"/>
      <c r="BW16" s="163"/>
      <c r="BX16" s="163"/>
      <c r="BY16" s="163"/>
      <c r="BZ16" s="164"/>
      <c r="CA16" s="162"/>
      <c r="CB16" s="162"/>
      <c r="CC16" s="162"/>
      <c r="CD16" s="163"/>
      <c r="CE16" s="163"/>
      <c r="CF16" s="163"/>
      <c r="CG16" s="164"/>
    </row>
    <row r="17" spans="2:85" ht="20.45" customHeight="1" outlineLevel="1" x14ac:dyDescent="0.2">
      <c r="B17" s="171">
        <v>1.2</v>
      </c>
      <c r="C17" s="155"/>
      <c r="D17" s="156" t="s">
        <v>74</v>
      </c>
      <c r="E17" s="156"/>
      <c r="F17" s="156"/>
      <c r="G17" s="156"/>
      <c r="H17" s="156"/>
      <c r="I17" s="156"/>
      <c r="J17" s="156"/>
      <c r="K17" s="156"/>
      <c r="L17" s="156"/>
      <c r="M17" s="156"/>
      <c r="N17" s="156"/>
      <c r="O17" s="156"/>
      <c r="P17" s="156"/>
      <c r="Q17" s="156"/>
      <c r="R17" s="157"/>
      <c r="S17" s="157"/>
      <c r="T17" s="157"/>
      <c r="U17" s="157"/>
      <c r="V17" s="157"/>
      <c r="W17" s="157"/>
      <c r="X17" s="157"/>
      <c r="Y17" s="157"/>
      <c r="Z17" s="158"/>
      <c r="AA17" s="159" t="s">
        <v>56</v>
      </c>
      <c r="AB17" s="159" t="s">
        <v>56</v>
      </c>
      <c r="AC17" s="160">
        <v>0</v>
      </c>
      <c r="AD17" s="172"/>
      <c r="AE17" s="172"/>
      <c r="AF17" s="162"/>
      <c r="AG17" s="162"/>
      <c r="AH17" s="162"/>
      <c r="AI17" s="162"/>
      <c r="AJ17" s="162"/>
      <c r="AK17" s="162"/>
      <c r="AL17" s="162"/>
      <c r="AM17" s="162"/>
      <c r="AN17" s="163"/>
      <c r="AO17" s="163"/>
      <c r="AP17" s="163"/>
      <c r="AQ17" s="164"/>
      <c r="AR17" s="162"/>
      <c r="AS17" s="162"/>
      <c r="AT17" s="162"/>
      <c r="AU17" s="163"/>
      <c r="AV17" s="163"/>
      <c r="AW17" s="163"/>
      <c r="AX17" s="164"/>
      <c r="AY17" s="162"/>
      <c r="AZ17" s="162"/>
      <c r="BA17" s="162"/>
      <c r="BB17" s="163"/>
      <c r="BC17" s="163"/>
      <c r="BD17" s="163"/>
      <c r="BE17" s="164"/>
      <c r="BF17" s="162"/>
      <c r="BG17" s="162"/>
      <c r="BH17" s="162"/>
      <c r="BI17" s="163"/>
      <c r="BJ17" s="163"/>
      <c r="BK17" s="163"/>
      <c r="BL17" s="164"/>
      <c r="BM17" s="162"/>
      <c r="BN17" s="162"/>
      <c r="BO17" s="162"/>
      <c r="BP17" s="163"/>
      <c r="BQ17" s="163"/>
      <c r="BR17" s="163"/>
      <c r="BS17" s="164"/>
      <c r="BT17" s="162"/>
      <c r="BU17" s="162"/>
      <c r="BV17" s="162"/>
      <c r="BW17" s="163"/>
      <c r="BX17" s="163"/>
      <c r="BY17" s="163"/>
      <c r="BZ17" s="164"/>
      <c r="CA17" s="162"/>
      <c r="CB17" s="162"/>
      <c r="CC17" s="162"/>
      <c r="CD17" s="163"/>
      <c r="CE17" s="163"/>
      <c r="CF17" s="163"/>
      <c r="CG17" s="164"/>
    </row>
    <row r="18" spans="2:85" ht="20.45" customHeight="1" outlineLevel="1" x14ac:dyDescent="0.2">
      <c r="B18" s="171"/>
      <c r="C18" s="155"/>
      <c r="D18" s="156"/>
      <c r="E18" s="166" t="s">
        <v>75</v>
      </c>
      <c r="F18" s="90"/>
      <c r="G18" s="156"/>
      <c r="H18" s="156"/>
      <c r="I18" s="156"/>
      <c r="J18" s="156"/>
      <c r="K18" s="156"/>
      <c r="L18" s="156"/>
      <c r="M18" s="156"/>
      <c r="N18" s="156"/>
      <c r="O18" s="156"/>
      <c r="P18" s="156"/>
      <c r="Q18" s="156"/>
      <c r="R18" s="157"/>
      <c r="S18" s="157"/>
      <c r="T18" s="157"/>
      <c r="U18" s="157"/>
      <c r="V18" s="157"/>
      <c r="W18" s="157"/>
      <c r="X18" s="157"/>
      <c r="Y18" s="157"/>
      <c r="Z18" s="158"/>
      <c r="AA18" s="159"/>
      <c r="AB18" s="159"/>
      <c r="AC18" s="160">
        <v>0</v>
      </c>
      <c r="AD18" s="172"/>
      <c r="AE18" s="172"/>
      <c r="AF18" s="162"/>
      <c r="AG18" s="162"/>
      <c r="AH18" s="162"/>
      <c r="AI18" s="162"/>
      <c r="AJ18" s="162"/>
      <c r="AK18" s="219"/>
      <c r="AL18" s="218"/>
      <c r="AM18" s="218"/>
      <c r="AN18" s="218"/>
      <c r="AO18" s="218"/>
      <c r="AP18" s="218"/>
      <c r="AQ18" s="164"/>
      <c r="AR18" s="162"/>
      <c r="AS18" s="162"/>
      <c r="AT18" s="162"/>
      <c r="AU18" s="163"/>
      <c r="AV18" s="163"/>
      <c r="AW18" s="163"/>
      <c r="AX18" s="164"/>
      <c r="AY18" s="162"/>
      <c r="AZ18" s="162"/>
      <c r="BA18" s="162"/>
      <c r="BB18" s="163"/>
      <c r="BC18" s="163"/>
      <c r="BD18" s="163"/>
      <c r="BE18" s="164"/>
      <c r="BF18" s="162"/>
      <c r="BG18" s="162"/>
      <c r="BH18" s="162"/>
      <c r="BI18" s="163"/>
      <c r="BJ18" s="163"/>
      <c r="BK18" s="163"/>
      <c r="BL18" s="164"/>
      <c r="BM18" s="162"/>
      <c r="BN18" s="162"/>
      <c r="BO18" s="162"/>
      <c r="BP18" s="163"/>
      <c r="BQ18" s="163"/>
      <c r="BR18" s="163"/>
      <c r="BS18" s="164"/>
      <c r="BT18" s="162"/>
      <c r="BU18" s="162"/>
      <c r="BV18" s="162"/>
      <c r="BW18" s="163"/>
      <c r="BX18" s="163"/>
      <c r="BY18" s="163"/>
      <c r="BZ18" s="164"/>
      <c r="CA18" s="162"/>
      <c r="CB18" s="162"/>
      <c r="CC18" s="162"/>
      <c r="CD18" s="163"/>
      <c r="CE18" s="163"/>
      <c r="CF18" s="163"/>
      <c r="CG18" s="164"/>
    </row>
    <row r="19" spans="2:85" ht="20.45" customHeight="1" outlineLevel="1" x14ac:dyDescent="0.2">
      <c r="B19" s="171"/>
      <c r="C19" s="155"/>
      <c r="D19" s="156"/>
      <c r="E19" s="166" t="s">
        <v>76</v>
      </c>
      <c r="F19" s="90"/>
      <c r="G19" s="156"/>
      <c r="H19" s="156"/>
      <c r="I19" s="156"/>
      <c r="J19" s="156"/>
      <c r="K19" s="156"/>
      <c r="L19" s="156"/>
      <c r="M19" s="156"/>
      <c r="N19" s="156"/>
      <c r="O19" s="156"/>
      <c r="P19" s="156"/>
      <c r="Q19" s="156"/>
      <c r="R19" s="157"/>
      <c r="S19" s="157"/>
      <c r="T19" s="157"/>
      <c r="U19" s="157"/>
      <c r="V19" s="157"/>
      <c r="W19" s="157"/>
      <c r="X19" s="157"/>
      <c r="Y19" s="157"/>
      <c r="Z19" s="158"/>
      <c r="AA19" s="159"/>
      <c r="AB19" s="159"/>
      <c r="AC19" s="160">
        <v>0</v>
      </c>
      <c r="AD19" s="172"/>
      <c r="AE19" s="172"/>
      <c r="AF19" s="162"/>
      <c r="AG19" s="162"/>
      <c r="AH19" s="162"/>
      <c r="AI19" s="162"/>
      <c r="AJ19" s="162"/>
      <c r="AK19" s="162"/>
      <c r="AL19" s="162"/>
      <c r="AM19" s="162"/>
      <c r="AN19" s="163"/>
      <c r="AO19" s="163"/>
      <c r="AP19" s="163"/>
      <c r="AQ19" s="164"/>
      <c r="AR19" s="162"/>
      <c r="AS19" s="162"/>
      <c r="AT19" s="162"/>
      <c r="AU19" s="163"/>
      <c r="AV19" s="163"/>
      <c r="AW19" s="163"/>
      <c r="AX19" s="164"/>
      <c r="AY19" s="162"/>
      <c r="AZ19" s="162"/>
      <c r="BA19" s="162"/>
      <c r="BB19" s="163"/>
      <c r="BC19" s="163"/>
      <c r="BD19" s="163"/>
      <c r="BE19" s="219"/>
      <c r="BF19" s="218"/>
      <c r="BG19" s="162"/>
      <c r="BH19" s="162"/>
      <c r="BI19" s="163"/>
      <c r="BJ19" s="163"/>
      <c r="BK19" s="163"/>
      <c r="BL19" s="164"/>
      <c r="BM19" s="162"/>
      <c r="BN19" s="162"/>
      <c r="BO19" s="162"/>
      <c r="BP19" s="163"/>
      <c r="BQ19" s="163"/>
      <c r="BR19" s="163"/>
      <c r="BS19" s="164"/>
      <c r="BT19" s="162"/>
      <c r="BU19" s="162"/>
      <c r="BV19" s="162"/>
      <c r="BW19" s="163"/>
      <c r="BX19" s="163"/>
      <c r="BY19" s="163"/>
      <c r="BZ19" s="164"/>
      <c r="CA19" s="162"/>
      <c r="CB19" s="162"/>
      <c r="CC19" s="162"/>
      <c r="CD19" s="163"/>
      <c r="CE19" s="163"/>
      <c r="CF19" s="163"/>
      <c r="CG19" s="164"/>
    </row>
    <row r="20" spans="2:85" ht="20.45" customHeight="1" outlineLevel="1" x14ac:dyDescent="0.2">
      <c r="B20" s="171"/>
      <c r="C20" s="155"/>
      <c r="D20" s="156"/>
      <c r="E20" s="166" t="s">
        <v>77</v>
      </c>
      <c r="F20" s="90"/>
      <c r="G20" s="156"/>
      <c r="H20" s="156"/>
      <c r="I20" s="156"/>
      <c r="J20" s="156"/>
      <c r="K20" s="156"/>
      <c r="L20" s="156"/>
      <c r="M20" s="156"/>
      <c r="N20" s="156"/>
      <c r="O20" s="156"/>
      <c r="P20" s="156"/>
      <c r="Q20" s="156"/>
      <c r="R20" s="157"/>
      <c r="S20" s="157"/>
      <c r="T20" s="157"/>
      <c r="U20" s="157"/>
      <c r="V20" s="157"/>
      <c r="W20" s="157"/>
      <c r="X20" s="157"/>
      <c r="Y20" s="157"/>
      <c r="Z20" s="158"/>
      <c r="AA20" s="159"/>
      <c r="AB20" s="159"/>
      <c r="AC20" s="160">
        <v>0</v>
      </c>
      <c r="AD20" s="172"/>
      <c r="AE20" s="172"/>
      <c r="AF20" s="162"/>
      <c r="AG20" s="162"/>
      <c r="AH20" s="162"/>
      <c r="AI20" s="162"/>
      <c r="AJ20" s="162"/>
      <c r="AK20" s="162"/>
      <c r="AL20" s="218"/>
      <c r="AM20" s="218"/>
      <c r="AN20" s="218"/>
      <c r="AO20" s="218"/>
      <c r="AP20" s="218"/>
      <c r="AQ20" s="164"/>
      <c r="AR20" s="162"/>
      <c r="AS20" s="162"/>
      <c r="AT20" s="162"/>
      <c r="AU20" s="163"/>
      <c r="AV20" s="163"/>
      <c r="AW20" s="163"/>
      <c r="AX20" s="164"/>
      <c r="AY20" s="162"/>
      <c r="AZ20" s="162"/>
      <c r="BA20" s="162"/>
      <c r="BB20" s="163"/>
      <c r="BC20" s="163"/>
      <c r="BD20" s="163"/>
      <c r="BE20" s="164"/>
      <c r="BF20" s="162"/>
      <c r="BG20" s="162"/>
      <c r="BH20" s="162"/>
      <c r="BI20" s="163"/>
      <c r="BJ20" s="163"/>
      <c r="BK20" s="163"/>
      <c r="BL20" s="164"/>
      <c r="BM20" s="162"/>
      <c r="BN20" s="162"/>
      <c r="BO20" s="162"/>
      <c r="BP20" s="163"/>
      <c r="BQ20" s="163"/>
      <c r="BR20" s="163"/>
      <c r="BS20" s="164"/>
      <c r="BT20" s="162"/>
      <c r="BU20" s="162"/>
      <c r="BV20" s="162"/>
      <c r="BW20" s="163"/>
      <c r="BX20" s="163"/>
      <c r="BY20" s="163"/>
      <c r="BZ20" s="164"/>
      <c r="CA20" s="162"/>
      <c r="CB20" s="162"/>
      <c r="CC20" s="162"/>
      <c r="CD20" s="163"/>
      <c r="CE20" s="163"/>
      <c r="CF20" s="163"/>
      <c r="CG20" s="164"/>
    </row>
    <row r="21" spans="2:85" ht="20.45" customHeight="1" outlineLevel="1" x14ac:dyDescent="0.2">
      <c r="B21" s="171"/>
      <c r="C21" s="155"/>
      <c r="D21" s="156"/>
      <c r="E21" s="166" t="s">
        <v>78</v>
      </c>
      <c r="F21" s="90"/>
      <c r="G21" s="156"/>
      <c r="H21" s="156"/>
      <c r="I21" s="156"/>
      <c r="J21" s="156"/>
      <c r="K21" s="156"/>
      <c r="L21" s="156"/>
      <c r="M21" s="156"/>
      <c r="N21" s="156"/>
      <c r="O21" s="156"/>
      <c r="P21" s="156"/>
      <c r="Q21" s="156"/>
      <c r="R21" s="157"/>
      <c r="S21" s="157"/>
      <c r="T21" s="157"/>
      <c r="U21" s="157"/>
      <c r="V21" s="157"/>
      <c r="W21" s="157"/>
      <c r="X21" s="157"/>
      <c r="Y21" s="157"/>
      <c r="Z21" s="158"/>
      <c r="AA21" s="159"/>
      <c r="AB21" s="159"/>
      <c r="AC21" s="160">
        <v>0</v>
      </c>
      <c r="AD21" s="172"/>
      <c r="AE21" s="172"/>
      <c r="AF21" s="162"/>
      <c r="AG21" s="162"/>
      <c r="AH21" s="162"/>
      <c r="AI21" s="162"/>
      <c r="AJ21" s="162"/>
      <c r="AK21" s="162"/>
      <c r="AL21" s="162"/>
      <c r="AM21" s="162"/>
      <c r="AN21" s="163"/>
      <c r="AO21" s="163"/>
      <c r="AP21" s="163"/>
      <c r="AQ21" s="218"/>
      <c r="AR21" s="218"/>
      <c r="AS21" s="162"/>
      <c r="AT21" s="162"/>
      <c r="AU21" s="163"/>
      <c r="AV21" s="163"/>
      <c r="AW21" s="163"/>
      <c r="AX21" s="218"/>
      <c r="AY21" s="218"/>
      <c r="AZ21" s="162"/>
      <c r="BA21" s="162"/>
      <c r="BB21" s="163"/>
      <c r="BC21" s="163"/>
      <c r="BD21" s="163"/>
      <c r="BE21" s="164"/>
      <c r="BF21" s="162"/>
      <c r="BG21" s="162"/>
      <c r="BH21" s="162"/>
      <c r="BI21" s="163"/>
      <c r="BJ21" s="163"/>
      <c r="BK21" s="163"/>
      <c r="BL21" s="164"/>
      <c r="BM21" s="162"/>
      <c r="BN21" s="162"/>
      <c r="BO21" s="162"/>
      <c r="BP21" s="163"/>
      <c r="BQ21" s="163"/>
      <c r="BR21" s="163"/>
      <c r="BS21" s="164"/>
      <c r="BT21" s="162"/>
      <c r="BU21" s="162"/>
      <c r="BV21" s="162"/>
      <c r="BW21" s="163"/>
      <c r="BX21" s="163"/>
      <c r="BY21" s="163"/>
      <c r="BZ21" s="164"/>
      <c r="CA21" s="162"/>
      <c r="CB21" s="162"/>
      <c r="CC21" s="162"/>
      <c r="CD21" s="163"/>
      <c r="CE21" s="163"/>
      <c r="CF21" s="163"/>
      <c r="CG21" s="164"/>
    </row>
    <row r="22" spans="2:85" ht="20.45" customHeight="1" outlineLevel="1" x14ac:dyDescent="0.2">
      <c r="B22" s="171"/>
      <c r="C22" s="155"/>
      <c r="D22" s="156"/>
      <c r="E22" s="166" t="s">
        <v>92</v>
      </c>
      <c r="F22" s="90"/>
      <c r="G22" s="156"/>
      <c r="H22" s="156"/>
      <c r="I22" s="156"/>
      <c r="J22" s="156"/>
      <c r="K22" s="156"/>
      <c r="L22" s="156"/>
      <c r="M22" s="156"/>
      <c r="N22" s="156"/>
      <c r="O22" s="156"/>
      <c r="P22" s="156"/>
      <c r="Q22" s="156"/>
      <c r="R22" s="157"/>
      <c r="S22" s="157"/>
      <c r="T22" s="157"/>
      <c r="U22" s="157"/>
      <c r="V22" s="157"/>
      <c r="W22" s="157"/>
      <c r="X22" s="157"/>
      <c r="Y22" s="157"/>
      <c r="Z22" s="158"/>
      <c r="AA22" s="159"/>
      <c r="AB22" s="159"/>
      <c r="AC22" s="160">
        <v>0</v>
      </c>
      <c r="AD22" s="172"/>
      <c r="AE22" s="172"/>
      <c r="AF22" s="162"/>
      <c r="AG22" s="162"/>
      <c r="AH22" s="162"/>
      <c r="AI22" s="162"/>
      <c r="AJ22" s="162"/>
      <c r="AK22" s="162"/>
      <c r="AL22" s="162"/>
      <c r="AM22" s="162"/>
      <c r="AN22" s="163"/>
      <c r="AO22" s="163"/>
      <c r="AP22" s="163"/>
      <c r="AQ22" s="218"/>
      <c r="AR22" s="218"/>
      <c r="AS22" s="162"/>
      <c r="AT22" s="162"/>
      <c r="AU22" s="163"/>
      <c r="AV22" s="163"/>
      <c r="AW22" s="163"/>
      <c r="AX22" s="218"/>
      <c r="AY22" s="218"/>
      <c r="AZ22" s="162"/>
      <c r="BA22" s="162"/>
      <c r="BB22" s="163"/>
      <c r="BC22" s="163"/>
      <c r="BD22" s="163"/>
      <c r="BE22" s="164"/>
      <c r="BF22" s="162"/>
      <c r="BG22" s="162"/>
      <c r="BH22" s="162"/>
      <c r="BI22" s="163"/>
      <c r="BJ22" s="163"/>
      <c r="BK22" s="163"/>
      <c r="BL22" s="164"/>
      <c r="BM22" s="162"/>
      <c r="BN22" s="162"/>
      <c r="BO22" s="162"/>
      <c r="BP22" s="163"/>
      <c r="BQ22" s="163"/>
      <c r="BR22" s="163"/>
      <c r="BS22" s="164"/>
      <c r="BT22" s="162"/>
      <c r="BU22" s="162"/>
      <c r="BV22" s="162"/>
      <c r="BW22" s="163"/>
      <c r="BX22" s="163"/>
      <c r="BY22" s="163"/>
      <c r="BZ22" s="164"/>
      <c r="CA22" s="162"/>
      <c r="CB22" s="162"/>
      <c r="CC22" s="162"/>
      <c r="CD22" s="163"/>
      <c r="CE22" s="163"/>
      <c r="CF22" s="163"/>
      <c r="CG22" s="164"/>
    </row>
    <row r="23" spans="2:85" ht="20.45" customHeight="1" outlineLevel="1" x14ac:dyDescent="0.2">
      <c r="B23" s="171"/>
      <c r="C23" s="155"/>
      <c r="D23" s="156"/>
      <c r="E23" s="166" t="s">
        <v>93</v>
      </c>
      <c r="F23" s="90"/>
      <c r="G23" s="156"/>
      <c r="H23" s="156"/>
      <c r="I23" s="156"/>
      <c r="J23" s="156"/>
      <c r="K23" s="156"/>
      <c r="L23" s="156"/>
      <c r="M23" s="156"/>
      <c r="N23" s="156"/>
      <c r="O23" s="156"/>
      <c r="P23" s="156"/>
      <c r="Q23" s="156"/>
      <c r="R23" s="157"/>
      <c r="S23" s="157"/>
      <c r="T23" s="157"/>
      <c r="U23" s="157"/>
      <c r="V23" s="157"/>
      <c r="W23" s="157"/>
      <c r="X23" s="157"/>
      <c r="Y23" s="157"/>
      <c r="Z23" s="158"/>
      <c r="AA23" s="159"/>
      <c r="AB23" s="159"/>
      <c r="AC23" s="160">
        <v>0</v>
      </c>
      <c r="AD23" s="172"/>
      <c r="AE23" s="172"/>
      <c r="AF23" s="162"/>
      <c r="AG23" s="162"/>
      <c r="AH23" s="162"/>
      <c r="AI23" s="162"/>
      <c r="AJ23" s="162"/>
      <c r="AK23" s="162"/>
      <c r="AL23" s="162"/>
      <c r="AM23" s="162"/>
      <c r="AN23" s="163"/>
      <c r="AO23" s="163"/>
      <c r="AP23" s="163"/>
      <c r="AQ23" s="164"/>
      <c r="AR23" s="162"/>
      <c r="AS23" s="218"/>
      <c r="AT23" s="218"/>
      <c r="AU23" s="218"/>
      <c r="AV23" s="218"/>
      <c r="AW23" s="218"/>
      <c r="AX23" s="164"/>
      <c r="AY23" s="162"/>
      <c r="AZ23" s="162"/>
      <c r="BA23" s="162"/>
      <c r="BB23" s="163"/>
      <c r="BC23" s="163"/>
      <c r="BD23" s="163"/>
      <c r="BE23" s="164"/>
      <c r="BF23" s="162"/>
      <c r="BG23" s="162"/>
      <c r="BH23" s="162"/>
      <c r="BI23" s="163"/>
      <c r="BJ23" s="163"/>
      <c r="BK23" s="163"/>
      <c r="BL23" s="164"/>
      <c r="BM23" s="162"/>
      <c r="BN23" s="162"/>
      <c r="BO23" s="162"/>
      <c r="BP23" s="163"/>
      <c r="BQ23" s="163"/>
      <c r="BR23" s="163"/>
      <c r="BS23" s="164"/>
      <c r="BT23" s="162"/>
      <c r="BU23" s="162"/>
      <c r="BV23" s="162"/>
      <c r="BW23" s="163"/>
      <c r="BX23" s="163"/>
      <c r="BY23" s="163"/>
      <c r="BZ23" s="164"/>
      <c r="CA23" s="162"/>
      <c r="CB23" s="162"/>
      <c r="CC23" s="162"/>
      <c r="CD23" s="163"/>
      <c r="CE23" s="163"/>
      <c r="CF23" s="163"/>
      <c r="CG23" s="164"/>
    </row>
    <row r="24" spans="2:85" ht="20.45" customHeight="1" outlineLevel="1" x14ac:dyDescent="0.2">
      <c r="B24" s="171">
        <v>1.3</v>
      </c>
      <c r="C24" s="155"/>
      <c r="D24" s="165" t="s">
        <v>79</v>
      </c>
      <c r="E24" s="156"/>
      <c r="F24" s="156"/>
      <c r="G24" s="156"/>
      <c r="H24" s="156"/>
      <c r="I24" s="156"/>
      <c r="J24" s="156"/>
      <c r="K24" s="156"/>
      <c r="L24" s="156"/>
      <c r="M24" s="156"/>
      <c r="N24" s="156"/>
      <c r="O24" s="156"/>
      <c r="P24" s="156"/>
      <c r="Q24" s="156"/>
      <c r="R24" s="157"/>
      <c r="S24" s="157"/>
      <c r="T24" s="157"/>
      <c r="U24" s="157"/>
      <c r="V24" s="157"/>
      <c r="W24" s="157"/>
      <c r="X24" s="157"/>
      <c r="Y24" s="157"/>
      <c r="Z24" s="158"/>
      <c r="AA24" s="159" t="s">
        <v>56</v>
      </c>
      <c r="AB24" s="170" t="s">
        <v>62</v>
      </c>
      <c r="AC24" s="160">
        <v>0</v>
      </c>
      <c r="AD24" s="172"/>
      <c r="AE24" s="172"/>
      <c r="AF24" s="162"/>
      <c r="AG24" s="162"/>
      <c r="AH24" s="162"/>
      <c r="AI24" s="162"/>
      <c r="AJ24" s="162"/>
      <c r="AK24" s="162"/>
      <c r="AL24" s="162"/>
      <c r="AM24" s="162"/>
      <c r="AN24" s="163"/>
      <c r="AO24" s="163"/>
      <c r="AP24" s="163"/>
      <c r="AQ24" s="164"/>
      <c r="AR24" s="162"/>
      <c r="AS24" s="162"/>
      <c r="AT24" s="162"/>
      <c r="AU24" s="163"/>
      <c r="AV24" s="163"/>
      <c r="AW24" s="163"/>
      <c r="AX24" s="164"/>
      <c r="AY24" s="162"/>
      <c r="AZ24" s="162"/>
      <c r="BA24" s="162"/>
      <c r="BB24" s="163"/>
      <c r="BC24" s="163"/>
      <c r="BD24" s="163"/>
      <c r="BE24" s="164"/>
      <c r="BF24" s="162"/>
      <c r="BG24" s="162"/>
      <c r="BH24" s="162"/>
      <c r="BI24" s="163"/>
      <c r="BJ24" s="163"/>
      <c r="BK24" s="163"/>
      <c r="BL24" s="164"/>
      <c r="BM24" s="162"/>
      <c r="BN24" s="162"/>
      <c r="BO24" s="162"/>
      <c r="BP24" s="163"/>
      <c r="BQ24" s="163"/>
      <c r="BR24" s="163"/>
      <c r="BS24" s="164"/>
      <c r="BT24" s="162"/>
      <c r="BU24" s="162"/>
      <c r="BV24" s="162"/>
      <c r="BW24" s="163"/>
      <c r="BX24" s="163"/>
      <c r="BY24" s="163"/>
      <c r="BZ24" s="164"/>
      <c r="CA24" s="162"/>
      <c r="CB24" s="162"/>
      <c r="CC24" s="162"/>
      <c r="CD24" s="163"/>
      <c r="CE24" s="163"/>
      <c r="CF24" s="163"/>
      <c r="CG24" s="164"/>
    </row>
    <row r="25" spans="2:85" ht="20.45" customHeight="1" outlineLevel="1" x14ac:dyDescent="0.2">
      <c r="B25" s="171"/>
      <c r="C25" s="155"/>
      <c r="D25" s="156"/>
      <c r="E25" s="166" t="s">
        <v>80</v>
      </c>
      <c r="F25" s="90"/>
      <c r="G25" s="156"/>
      <c r="H25" s="156"/>
      <c r="I25" s="156"/>
      <c r="J25" s="156"/>
      <c r="K25" s="156"/>
      <c r="L25" s="156"/>
      <c r="M25" s="156"/>
      <c r="N25" s="156"/>
      <c r="O25" s="156"/>
      <c r="P25" s="156"/>
      <c r="Q25" s="156"/>
      <c r="R25" s="157"/>
      <c r="S25" s="157"/>
      <c r="T25" s="157"/>
      <c r="U25" s="157"/>
      <c r="V25" s="157"/>
      <c r="W25" s="157"/>
      <c r="X25" s="157"/>
      <c r="Y25" s="157"/>
      <c r="Z25" s="158"/>
      <c r="AA25" s="159"/>
      <c r="AB25" s="159"/>
      <c r="AC25" s="160">
        <v>0</v>
      </c>
      <c r="AD25" s="172"/>
      <c r="AE25" s="172"/>
      <c r="AF25" s="162"/>
      <c r="AG25" s="162"/>
      <c r="AH25" s="162"/>
      <c r="AI25" s="162"/>
      <c r="AJ25" s="162"/>
      <c r="AK25" s="162"/>
      <c r="AL25" s="218"/>
      <c r="AM25" s="218"/>
      <c r="AN25" s="218"/>
      <c r="AO25" s="218"/>
      <c r="AP25" s="218"/>
      <c r="AQ25" s="164"/>
      <c r="AR25" s="162"/>
      <c r="AS25" s="218"/>
      <c r="AT25" s="218"/>
      <c r="AU25" s="218"/>
      <c r="AV25" s="218"/>
      <c r="AW25" s="218"/>
      <c r="AX25" s="164"/>
      <c r="AY25" s="162"/>
      <c r="AZ25" s="162"/>
      <c r="BA25" s="162"/>
      <c r="BB25" s="163"/>
      <c r="BC25" s="163"/>
      <c r="BD25" s="163"/>
      <c r="BE25" s="164"/>
      <c r="BF25" s="162"/>
      <c r="BG25" s="162"/>
      <c r="BH25" s="162"/>
      <c r="BI25" s="163"/>
      <c r="BJ25" s="163"/>
      <c r="BK25" s="163"/>
      <c r="BL25" s="164"/>
      <c r="BM25" s="162"/>
      <c r="BN25" s="162"/>
      <c r="BO25" s="162"/>
      <c r="BP25" s="163"/>
      <c r="BQ25" s="163"/>
      <c r="BR25" s="163"/>
      <c r="BS25" s="164"/>
      <c r="BT25" s="162"/>
      <c r="BU25" s="162"/>
      <c r="BV25" s="162"/>
      <c r="BW25" s="163"/>
      <c r="BX25" s="163"/>
      <c r="BY25" s="163"/>
      <c r="BZ25" s="164"/>
      <c r="CA25" s="162"/>
      <c r="CB25" s="162"/>
      <c r="CC25" s="162"/>
      <c r="CD25" s="163"/>
      <c r="CE25" s="163"/>
      <c r="CF25" s="163"/>
      <c r="CG25" s="164"/>
    </row>
    <row r="26" spans="2:85" ht="20.45" customHeight="1" outlineLevel="1" x14ac:dyDescent="0.2">
      <c r="B26" s="171"/>
      <c r="C26" s="155"/>
      <c r="D26" s="156"/>
      <c r="E26" s="166" t="s">
        <v>81</v>
      </c>
      <c r="F26" s="90"/>
      <c r="G26" s="156"/>
      <c r="H26" s="156"/>
      <c r="I26" s="156"/>
      <c r="J26" s="156"/>
      <c r="K26" s="156"/>
      <c r="L26" s="156"/>
      <c r="M26" s="156"/>
      <c r="N26" s="156"/>
      <c r="O26" s="156"/>
      <c r="P26" s="156"/>
      <c r="Q26" s="156"/>
      <c r="R26" s="157"/>
      <c r="S26" s="157"/>
      <c r="T26" s="157"/>
      <c r="U26" s="157"/>
      <c r="V26" s="157"/>
      <c r="W26" s="157"/>
      <c r="X26" s="157"/>
      <c r="Y26" s="157"/>
      <c r="Z26" s="158"/>
      <c r="AA26" s="159"/>
      <c r="AB26" s="159"/>
      <c r="AC26" s="160">
        <v>0</v>
      </c>
      <c r="AD26" s="172"/>
      <c r="AE26" s="172"/>
      <c r="AF26" s="162"/>
      <c r="AG26" s="162"/>
      <c r="AH26" s="162"/>
      <c r="AI26" s="162"/>
      <c r="AJ26" s="162"/>
      <c r="AK26" s="162"/>
      <c r="AL26" s="218"/>
      <c r="AM26" s="218"/>
      <c r="AN26" s="218"/>
      <c r="AO26" s="218"/>
      <c r="AP26" s="218"/>
      <c r="AQ26" s="164"/>
      <c r="AR26" s="162"/>
      <c r="AS26" s="218"/>
      <c r="AT26" s="218"/>
      <c r="AU26" s="218"/>
      <c r="AV26" s="218"/>
      <c r="AW26" s="218"/>
      <c r="AX26" s="164"/>
      <c r="AY26" s="162"/>
      <c r="AZ26" s="162"/>
      <c r="BA26" s="162"/>
      <c r="BB26" s="163"/>
      <c r="BC26" s="163"/>
      <c r="BD26" s="163"/>
      <c r="BE26" s="164"/>
      <c r="BF26" s="162"/>
      <c r="BG26" s="162"/>
      <c r="BH26" s="162"/>
      <c r="BI26" s="163"/>
      <c r="BJ26" s="163"/>
      <c r="BK26" s="163"/>
      <c r="BL26" s="164"/>
      <c r="BM26" s="162"/>
      <c r="BN26" s="162"/>
      <c r="BO26" s="162"/>
      <c r="BP26" s="163"/>
      <c r="BQ26" s="163"/>
      <c r="BR26" s="163"/>
      <c r="BS26" s="164"/>
      <c r="BT26" s="162"/>
      <c r="BU26" s="162"/>
      <c r="BV26" s="162"/>
      <c r="BW26" s="163"/>
      <c r="BX26" s="163"/>
      <c r="BY26" s="163"/>
      <c r="BZ26" s="164"/>
      <c r="CA26" s="162"/>
      <c r="CB26" s="162"/>
      <c r="CC26" s="162"/>
      <c r="CD26" s="163"/>
      <c r="CE26" s="163"/>
      <c r="CF26" s="163"/>
      <c r="CG26" s="164"/>
    </row>
    <row r="27" spans="2:85" ht="20.45" customHeight="1" outlineLevel="1" x14ac:dyDescent="0.2">
      <c r="B27" s="171"/>
      <c r="C27" s="155"/>
      <c r="D27" s="156"/>
      <c r="E27" s="166" t="s">
        <v>82</v>
      </c>
      <c r="F27" s="90"/>
      <c r="G27" s="156"/>
      <c r="H27" s="156"/>
      <c r="I27" s="156"/>
      <c r="J27" s="156"/>
      <c r="K27" s="156"/>
      <c r="L27" s="156"/>
      <c r="M27" s="156"/>
      <c r="N27" s="156"/>
      <c r="O27" s="156"/>
      <c r="P27" s="156"/>
      <c r="Q27" s="156"/>
      <c r="R27" s="157"/>
      <c r="S27" s="157"/>
      <c r="T27" s="157"/>
      <c r="U27" s="157"/>
      <c r="V27" s="157"/>
      <c r="W27" s="157"/>
      <c r="X27" s="157"/>
      <c r="Y27" s="157"/>
      <c r="Z27" s="158"/>
      <c r="AA27" s="159"/>
      <c r="AB27" s="159"/>
      <c r="AC27" s="160">
        <v>0</v>
      </c>
      <c r="AD27" s="172"/>
      <c r="AE27" s="172"/>
      <c r="AF27" s="162"/>
      <c r="AG27" s="162"/>
      <c r="AH27" s="162"/>
      <c r="AI27" s="162"/>
      <c r="AJ27" s="162"/>
      <c r="AK27" s="162"/>
      <c r="AL27" s="218"/>
      <c r="AM27" s="218"/>
      <c r="AN27" s="218"/>
      <c r="AO27" s="218"/>
      <c r="AP27" s="218"/>
      <c r="AQ27" s="164"/>
      <c r="AR27" s="162"/>
      <c r="AS27" s="218"/>
      <c r="AT27" s="218"/>
      <c r="AU27" s="218"/>
      <c r="AV27" s="218"/>
      <c r="AW27" s="218"/>
      <c r="AX27" s="164"/>
      <c r="AY27" s="162"/>
      <c r="AZ27" s="162"/>
      <c r="BA27" s="162"/>
      <c r="BB27" s="163"/>
      <c r="BC27" s="163"/>
      <c r="BD27" s="163"/>
      <c r="BE27" s="164"/>
      <c r="BF27" s="162"/>
      <c r="BG27" s="162"/>
      <c r="BH27" s="162"/>
      <c r="BI27" s="163"/>
      <c r="BJ27" s="163"/>
      <c r="BK27" s="163"/>
      <c r="BL27" s="164"/>
      <c r="BM27" s="162"/>
      <c r="BN27" s="162"/>
      <c r="BO27" s="162"/>
      <c r="BP27" s="163"/>
      <c r="BQ27" s="163"/>
      <c r="BR27" s="163"/>
      <c r="BS27" s="164"/>
      <c r="BT27" s="162"/>
      <c r="BU27" s="162"/>
      <c r="BV27" s="162"/>
      <c r="BW27" s="163"/>
      <c r="BX27" s="163"/>
      <c r="BY27" s="163"/>
      <c r="BZ27" s="164"/>
      <c r="CA27" s="162"/>
      <c r="CB27" s="162"/>
      <c r="CC27" s="162"/>
      <c r="CD27" s="163"/>
      <c r="CE27" s="163"/>
      <c r="CF27" s="163"/>
      <c r="CG27" s="164"/>
    </row>
    <row r="28" spans="2:85" ht="20.45" customHeight="1" outlineLevel="1" x14ac:dyDescent="0.2">
      <c r="B28" s="171"/>
      <c r="C28" s="155"/>
      <c r="D28" s="156"/>
      <c r="E28" s="166" t="s">
        <v>83</v>
      </c>
      <c r="F28" s="90"/>
      <c r="G28" s="156"/>
      <c r="H28" s="156"/>
      <c r="I28" s="156"/>
      <c r="J28" s="156"/>
      <c r="K28" s="156"/>
      <c r="L28" s="156"/>
      <c r="M28" s="156"/>
      <c r="N28" s="156"/>
      <c r="O28" s="156"/>
      <c r="P28" s="156"/>
      <c r="Q28" s="156"/>
      <c r="R28" s="157"/>
      <c r="S28" s="157"/>
      <c r="T28" s="157"/>
      <c r="U28" s="157"/>
      <c r="V28" s="157"/>
      <c r="W28" s="157"/>
      <c r="X28" s="157"/>
      <c r="Y28" s="157"/>
      <c r="Z28" s="158"/>
      <c r="AA28" s="159"/>
      <c r="AB28" s="159"/>
      <c r="AC28" s="160">
        <v>0</v>
      </c>
      <c r="AD28" s="172"/>
      <c r="AE28" s="172"/>
      <c r="AF28" s="162"/>
      <c r="AG28" s="162"/>
      <c r="AH28" s="162"/>
      <c r="AI28" s="162"/>
      <c r="AJ28" s="162"/>
      <c r="AK28" s="162"/>
      <c r="AL28" s="218"/>
      <c r="AM28" s="218"/>
      <c r="AN28" s="218"/>
      <c r="AO28" s="218"/>
      <c r="AP28" s="218"/>
      <c r="AQ28" s="164"/>
      <c r="AR28" s="162"/>
      <c r="AS28" s="218"/>
      <c r="AT28" s="218"/>
      <c r="AU28" s="218"/>
      <c r="AV28" s="218"/>
      <c r="AW28" s="218"/>
      <c r="AX28" s="164"/>
      <c r="AY28" s="162"/>
      <c r="AZ28" s="162"/>
      <c r="BA28" s="162"/>
      <c r="BB28" s="163"/>
      <c r="BC28" s="163"/>
      <c r="BD28" s="163"/>
      <c r="BE28" s="164"/>
      <c r="BF28" s="162"/>
      <c r="BG28" s="162"/>
      <c r="BH28" s="162"/>
      <c r="BI28" s="163"/>
      <c r="BJ28" s="163"/>
      <c r="BK28" s="163"/>
      <c r="BL28" s="164"/>
      <c r="BM28" s="162"/>
      <c r="BN28" s="162"/>
      <c r="BO28" s="162"/>
      <c r="BP28" s="163"/>
      <c r="BQ28" s="163"/>
      <c r="BR28" s="163"/>
      <c r="BS28" s="164"/>
      <c r="BT28" s="162"/>
      <c r="BU28" s="162"/>
      <c r="BV28" s="162"/>
      <c r="BW28" s="163"/>
      <c r="BX28" s="163"/>
      <c r="BY28" s="163"/>
      <c r="BZ28" s="164"/>
      <c r="CA28" s="162"/>
      <c r="CB28" s="162"/>
      <c r="CC28" s="162"/>
      <c r="CD28" s="163"/>
      <c r="CE28" s="163"/>
      <c r="CF28" s="163"/>
      <c r="CG28" s="164"/>
    </row>
    <row r="29" spans="2:85" ht="20.45" customHeight="1" outlineLevel="1" x14ac:dyDescent="0.2">
      <c r="B29" s="171"/>
      <c r="C29" s="155"/>
      <c r="D29" s="156"/>
      <c r="E29" s="166" t="s">
        <v>84</v>
      </c>
      <c r="F29" s="90"/>
      <c r="G29" s="156"/>
      <c r="H29" s="156"/>
      <c r="I29" s="156"/>
      <c r="J29" s="156"/>
      <c r="K29" s="156"/>
      <c r="L29" s="156"/>
      <c r="M29" s="156"/>
      <c r="N29" s="156"/>
      <c r="O29" s="156"/>
      <c r="P29" s="156"/>
      <c r="Q29" s="156"/>
      <c r="R29" s="157"/>
      <c r="S29" s="157"/>
      <c r="T29" s="157"/>
      <c r="U29" s="157"/>
      <c r="V29" s="157"/>
      <c r="W29" s="157"/>
      <c r="X29" s="157"/>
      <c r="Y29" s="157"/>
      <c r="Z29" s="158"/>
      <c r="AA29" s="159"/>
      <c r="AB29" s="159"/>
      <c r="AC29" s="160">
        <v>0</v>
      </c>
      <c r="AD29" s="172"/>
      <c r="AE29" s="172"/>
      <c r="AF29" s="162"/>
      <c r="AG29" s="162"/>
      <c r="AH29" s="162"/>
      <c r="AI29" s="162"/>
      <c r="AJ29" s="162"/>
      <c r="AK29" s="162"/>
      <c r="AL29" s="218"/>
      <c r="AM29" s="218"/>
      <c r="AN29" s="218"/>
      <c r="AO29" s="218"/>
      <c r="AP29" s="218"/>
      <c r="AQ29" s="164"/>
      <c r="AR29" s="162"/>
      <c r="AS29" s="218"/>
      <c r="AT29" s="218"/>
      <c r="AU29" s="218"/>
      <c r="AV29" s="218"/>
      <c r="AW29" s="218"/>
      <c r="AX29" s="164"/>
      <c r="AY29" s="162"/>
      <c r="AZ29" s="162"/>
      <c r="BA29" s="162"/>
      <c r="BB29" s="163"/>
      <c r="BC29" s="163"/>
      <c r="BD29" s="163"/>
      <c r="BE29" s="164"/>
      <c r="BF29" s="162"/>
      <c r="BG29" s="162"/>
      <c r="BH29" s="162"/>
      <c r="BI29" s="163"/>
      <c r="BJ29" s="163"/>
      <c r="BK29" s="163"/>
      <c r="BL29" s="164"/>
      <c r="BM29" s="162"/>
      <c r="BN29" s="162"/>
      <c r="BO29" s="162"/>
      <c r="BP29" s="163"/>
      <c r="BQ29" s="163"/>
      <c r="BR29" s="163"/>
      <c r="BS29" s="164"/>
      <c r="BT29" s="162"/>
      <c r="BU29" s="162"/>
      <c r="BV29" s="162"/>
      <c r="BW29" s="163"/>
      <c r="BX29" s="163"/>
      <c r="BY29" s="163"/>
      <c r="BZ29" s="164"/>
      <c r="CA29" s="162"/>
      <c r="CB29" s="162"/>
      <c r="CC29" s="162"/>
      <c r="CD29" s="163"/>
      <c r="CE29" s="163"/>
      <c r="CF29" s="163"/>
      <c r="CG29" s="164"/>
    </row>
    <row r="30" spans="2:85" ht="20.45" customHeight="1" outlineLevel="1" x14ac:dyDescent="0.2">
      <c r="B30" s="171">
        <v>1.4</v>
      </c>
      <c r="C30" s="155"/>
      <c r="D30" s="165" t="s">
        <v>85</v>
      </c>
      <c r="E30" s="156"/>
      <c r="F30" s="156"/>
      <c r="G30" s="156"/>
      <c r="H30" s="156"/>
      <c r="I30" s="156"/>
      <c r="J30" s="156"/>
      <c r="K30" s="156"/>
      <c r="L30" s="156"/>
      <c r="M30" s="156"/>
      <c r="N30" s="156"/>
      <c r="O30" s="156"/>
      <c r="P30" s="156"/>
      <c r="Q30" s="156"/>
      <c r="R30" s="157"/>
      <c r="S30" s="157"/>
      <c r="T30" s="157"/>
      <c r="U30" s="157"/>
      <c r="V30" s="157"/>
      <c r="W30" s="157"/>
      <c r="X30" s="157"/>
      <c r="Y30" s="157"/>
      <c r="Z30" s="158"/>
      <c r="AA30" s="159" t="s">
        <v>56</v>
      </c>
      <c r="AB30" s="170" t="s">
        <v>62</v>
      </c>
      <c r="AC30" s="160">
        <v>0</v>
      </c>
      <c r="AD30" s="172"/>
      <c r="AE30" s="172"/>
      <c r="AF30" s="162"/>
      <c r="AG30" s="162"/>
      <c r="AH30" s="162"/>
      <c r="AI30" s="162"/>
      <c r="AJ30" s="162"/>
      <c r="AK30" s="162"/>
      <c r="AL30" s="162"/>
      <c r="AM30" s="162"/>
      <c r="AN30" s="163"/>
      <c r="AO30" s="163"/>
      <c r="AP30" s="163"/>
      <c r="AQ30" s="164"/>
      <c r="AR30" s="162"/>
      <c r="AS30" s="162"/>
      <c r="AT30" s="162"/>
      <c r="AU30" s="163"/>
      <c r="AV30" s="163"/>
      <c r="AW30" s="163"/>
      <c r="AX30" s="164"/>
      <c r="AY30" s="162"/>
      <c r="AZ30" s="162"/>
      <c r="BA30" s="162"/>
      <c r="BB30" s="163"/>
      <c r="BC30" s="163"/>
      <c r="BD30" s="163"/>
      <c r="BE30" s="164"/>
      <c r="BF30" s="162"/>
      <c r="BG30" s="162"/>
      <c r="BH30" s="162"/>
      <c r="BI30" s="163"/>
      <c r="BJ30" s="163"/>
      <c r="BK30" s="163"/>
      <c r="BL30" s="164"/>
      <c r="BM30" s="162"/>
      <c r="BN30" s="162"/>
      <c r="BO30" s="162"/>
      <c r="BP30" s="163"/>
      <c r="BQ30" s="163"/>
      <c r="BR30" s="163"/>
      <c r="BS30" s="164"/>
      <c r="BT30" s="162"/>
      <c r="BU30" s="162"/>
      <c r="BV30" s="162"/>
      <c r="BW30" s="163"/>
      <c r="BX30" s="163"/>
      <c r="BY30" s="163"/>
      <c r="BZ30" s="164"/>
      <c r="CA30" s="162"/>
      <c r="CB30" s="162"/>
      <c r="CC30" s="162"/>
      <c r="CD30" s="163"/>
      <c r="CE30" s="163"/>
      <c r="CF30" s="163"/>
      <c r="CG30" s="164"/>
    </row>
    <row r="31" spans="2:85" ht="20.45" customHeight="1" outlineLevel="1" x14ac:dyDescent="0.2">
      <c r="B31" s="171"/>
      <c r="C31" s="155"/>
      <c r="D31" s="156"/>
      <c r="E31" s="166" t="s">
        <v>86</v>
      </c>
      <c r="F31" s="90"/>
      <c r="G31" s="156"/>
      <c r="H31" s="156"/>
      <c r="I31" s="156"/>
      <c r="J31" s="156"/>
      <c r="K31" s="156"/>
      <c r="L31" s="156"/>
      <c r="M31" s="156"/>
      <c r="N31" s="156"/>
      <c r="O31" s="156"/>
      <c r="P31" s="156"/>
      <c r="Q31" s="156"/>
      <c r="R31" s="157"/>
      <c r="S31" s="157"/>
      <c r="T31" s="157"/>
      <c r="U31" s="157"/>
      <c r="V31" s="157"/>
      <c r="W31" s="157"/>
      <c r="X31" s="157"/>
      <c r="Y31" s="157"/>
      <c r="Z31" s="158"/>
      <c r="AA31" s="159"/>
      <c r="AB31" s="159"/>
      <c r="AC31" s="160">
        <v>0</v>
      </c>
      <c r="AD31" s="172"/>
      <c r="AE31" s="172"/>
      <c r="AF31" s="162"/>
      <c r="AG31" s="162"/>
      <c r="AH31" s="162"/>
      <c r="AI31" s="162"/>
      <c r="AJ31" s="162"/>
      <c r="AK31" s="162"/>
      <c r="AL31" s="162"/>
      <c r="AM31" s="162"/>
      <c r="AN31" s="163"/>
      <c r="AO31" s="163"/>
      <c r="AP31" s="163"/>
      <c r="AQ31" s="164"/>
      <c r="AR31" s="162"/>
      <c r="AS31" s="218"/>
      <c r="AT31" s="218"/>
      <c r="AU31" s="218"/>
      <c r="AV31" s="218"/>
      <c r="AW31" s="218"/>
      <c r="AX31" s="164"/>
      <c r="AY31" s="162"/>
      <c r="AZ31" s="218"/>
      <c r="BA31" s="218"/>
      <c r="BB31" s="218"/>
      <c r="BC31" s="218"/>
      <c r="BD31" s="218"/>
      <c r="BE31" s="164"/>
      <c r="BF31" s="162"/>
      <c r="BG31" s="162"/>
      <c r="BH31" s="162"/>
      <c r="BI31" s="163"/>
      <c r="BJ31" s="163"/>
      <c r="BK31" s="163"/>
      <c r="BL31" s="164"/>
      <c r="BM31" s="162"/>
      <c r="BN31" s="162"/>
      <c r="BO31" s="162"/>
      <c r="BP31" s="163"/>
      <c r="BQ31" s="163"/>
      <c r="BR31" s="163"/>
      <c r="BS31" s="164"/>
      <c r="BT31" s="162"/>
      <c r="BU31" s="162"/>
      <c r="BV31" s="162"/>
      <c r="BW31" s="163"/>
      <c r="BX31" s="163"/>
      <c r="BY31" s="163"/>
      <c r="BZ31" s="164"/>
      <c r="CA31" s="162"/>
      <c r="CB31" s="162"/>
      <c r="CC31" s="162"/>
      <c r="CD31" s="163"/>
      <c r="CE31" s="163"/>
      <c r="CF31" s="163"/>
      <c r="CG31" s="164"/>
    </row>
    <row r="32" spans="2:85" ht="20.45" customHeight="1" outlineLevel="1" x14ac:dyDescent="0.2">
      <c r="B32" s="154"/>
      <c r="C32" s="155"/>
      <c r="D32" s="156"/>
      <c r="E32" s="166" t="s">
        <v>87</v>
      </c>
      <c r="F32" s="90"/>
      <c r="G32" s="156"/>
      <c r="H32" s="156"/>
      <c r="I32" s="156"/>
      <c r="J32" s="156"/>
      <c r="K32" s="156"/>
      <c r="L32" s="156"/>
      <c r="M32" s="156"/>
      <c r="N32" s="156"/>
      <c r="O32" s="156"/>
      <c r="P32" s="156"/>
      <c r="Q32" s="156"/>
      <c r="R32" s="157"/>
      <c r="S32" s="157"/>
      <c r="T32" s="157"/>
      <c r="U32" s="157"/>
      <c r="V32" s="157"/>
      <c r="W32" s="157"/>
      <c r="X32" s="157"/>
      <c r="Y32" s="157"/>
      <c r="Z32" s="158"/>
      <c r="AA32" s="159"/>
      <c r="AB32" s="170"/>
      <c r="AC32" s="160">
        <v>0</v>
      </c>
      <c r="AD32" s="172"/>
      <c r="AE32" s="172"/>
      <c r="AF32" s="162"/>
      <c r="AG32" s="162"/>
      <c r="AH32" s="162"/>
      <c r="AI32" s="162"/>
      <c r="AJ32" s="162"/>
      <c r="AK32" s="162"/>
      <c r="AL32" s="162"/>
      <c r="AM32" s="162"/>
      <c r="AN32" s="163"/>
      <c r="AO32" s="163"/>
      <c r="AP32" s="163"/>
      <c r="AQ32" s="164"/>
      <c r="AR32" s="162"/>
      <c r="AS32" s="218"/>
      <c r="AT32" s="218"/>
      <c r="AU32" s="218"/>
      <c r="AV32" s="218"/>
      <c r="AW32" s="218"/>
      <c r="AX32" s="164"/>
      <c r="AY32" s="162"/>
      <c r="AZ32" s="218"/>
      <c r="BA32" s="218"/>
      <c r="BB32" s="218"/>
      <c r="BC32" s="218"/>
      <c r="BD32" s="218"/>
      <c r="BE32" s="164"/>
      <c r="BF32" s="162"/>
      <c r="BG32" s="162"/>
      <c r="BH32" s="162"/>
      <c r="BI32" s="163"/>
      <c r="BJ32" s="163"/>
      <c r="BK32" s="163"/>
      <c r="BL32" s="164"/>
      <c r="BM32" s="162"/>
      <c r="BN32" s="162"/>
      <c r="BO32" s="162"/>
      <c r="BP32" s="163"/>
      <c r="BQ32" s="163"/>
      <c r="BR32" s="163"/>
      <c r="BS32" s="164"/>
      <c r="BT32" s="162"/>
      <c r="BU32" s="162"/>
      <c r="BV32" s="162"/>
      <c r="BW32" s="163"/>
      <c r="BX32" s="163"/>
      <c r="BY32" s="163"/>
      <c r="BZ32" s="164"/>
      <c r="CA32" s="162"/>
      <c r="CB32" s="162"/>
      <c r="CC32" s="162"/>
      <c r="CD32" s="163"/>
      <c r="CE32" s="163"/>
      <c r="CF32" s="163"/>
      <c r="CG32" s="164"/>
    </row>
    <row r="33" spans="1:85" ht="20.45" customHeight="1" outlineLevel="1" x14ac:dyDescent="0.2">
      <c r="B33" s="154"/>
      <c r="C33" s="155"/>
      <c r="D33" s="156"/>
      <c r="E33" s="166" t="s">
        <v>88</v>
      </c>
      <c r="F33" s="90"/>
      <c r="G33" s="156"/>
      <c r="H33" s="156"/>
      <c r="I33" s="156"/>
      <c r="J33" s="156"/>
      <c r="K33" s="156"/>
      <c r="L33" s="156"/>
      <c r="M33" s="156"/>
      <c r="N33" s="156"/>
      <c r="O33" s="156"/>
      <c r="P33" s="156"/>
      <c r="Q33" s="156"/>
      <c r="R33" s="157"/>
      <c r="S33" s="157"/>
      <c r="T33" s="157"/>
      <c r="U33" s="157"/>
      <c r="V33" s="157"/>
      <c r="W33" s="157"/>
      <c r="X33" s="157"/>
      <c r="Y33" s="157"/>
      <c r="Z33" s="158"/>
      <c r="AA33" s="159"/>
      <c r="AB33" s="170"/>
      <c r="AC33" s="160">
        <v>0</v>
      </c>
      <c r="AD33" s="150"/>
      <c r="AE33" s="172"/>
      <c r="AF33" s="162"/>
      <c r="AG33" s="162"/>
      <c r="AH33" s="162"/>
      <c r="AI33" s="162"/>
      <c r="AJ33" s="162"/>
      <c r="AK33" s="162"/>
      <c r="AL33" s="162"/>
      <c r="AM33" s="162"/>
      <c r="AN33" s="163"/>
      <c r="AO33" s="163"/>
      <c r="AP33" s="163"/>
      <c r="AQ33" s="164"/>
      <c r="AR33" s="162"/>
      <c r="AS33" s="218"/>
      <c r="AT33" s="218"/>
      <c r="AU33" s="218"/>
      <c r="AV33" s="218"/>
      <c r="AW33" s="218"/>
      <c r="AX33" s="164"/>
      <c r="AY33" s="162"/>
      <c r="AZ33" s="218"/>
      <c r="BA33" s="218"/>
      <c r="BB33" s="218"/>
      <c r="BC33" s="218"/>
      <c r="BD33" s="218"/>
      <c r="BE33" s="164"/>
      <c r="BF33" s="162"/>
      <c r="BG33" s="162"/>
      <c r="BH33" s="162"/>
      <c r="BI33" s="163"/>
      <c r="BJ33" s="163"/>
      <c r="BK33" s="163"/>
      <c r="BL33" s="164"/>
      <c r="BM33" s="162"/>
      <c r="BN33" s="162"/>
      <c r="BO33" s="162"/>
      <c r="BP33" s="163"/>
      <c r="BQ33" s="163"/>
      <c r="BR33" s="163"/>
      <c r="BS33" s="164"/>
      <c r="BT33" s="162"/>
      <c r="BU33" s="162"/>
      <c r="BV33" s="162"/>
      <c r="BW33" s="163"/>
      <c r="BX33" s="163"/>
      <c r="BY33" s="163"/>
      <c r="BZ33" s="164"/>
      <c r="CA33" s="162"/>
      <c r="CB33" s="162"/>
      <c r="CC33" s="162"/>
      <c r="CD33" s="163"/>
      <c r="CE33" s="163"/>
      <c r="CF33" s="163"/>
      <c r="CG33" s="164"/>
    </row>
    <row r="34" spans="1:85" ht="20.45" customHeight="1" outlineLevel="1" x14ac:dyDescent="0.2">
      <c r="B34" s="171"/>
      <c r="C34" s="155"/>
      <c r="D34" s="156"/>
      <c r="E34" s="166" t="s">
        <v>89</v>
      </c>
      <c r="F34" s="90"/>
      <c r="G34" s="156"/>
      <c r="H34" s="156"/>
      <c r="I34" s="156"/>
      <c r="J34" s="156"/>
      <c r="K34" s="156"/>
      <c r="L34" s="156"/>
      <c r="M34" s="156"/>
      <c r="N34" s="156"/>
      <c r="O34" s="156"/>
      <c r="P34" s="156"/>
      <c r="Q34" s="156"/>
      <c r="R34" s="157"/>
      <c r="S34" s="157"/>
      <c r="T34" s="157"/>
      <c r="U34" s="157"/>
      <c r="V34" s="157"/>
      <c r="W34" s="157"/>
      <c r="X34" s="157"/>
      <c r="Y34" s="157"/>
      <c r="Z34" s="158"/>
      <c r="AA34" s="159"/>
      <c r="AB34" s="159"/>
      <c r="AC34" s="160">
        <v>0</v>
      </c>
      <c r="AD34" s="162"/>
      <c r="AE34" s="162"/>
      <c r="AF34" s="162"/>
      <c r="AG34" s="162"/>
      <c r="AH34" s="162"/>
      <c r="AI34" s="162"/>
      <c r="AJ34" s="162"/>
      <c r="AK34" s="172"/>
      <c r="AL34" s="162"/>
      <c r="AM34" s="162"/>
      <c r="AN34" s="163"/>
      <c r="AO34" s="163"/>
      <c r="AP34" s="163"/>
      <c r="AQ34" s="164"/>
      <c r="AR34" s="162"/>
      <c r="AS34" s="218"/>
      <c r="AT34" s="218"/>
      <c r="AU34" s="218"/>
      <c r="AV34" s="218"/>
      <c r="AW34" s="218"/>
      <c r="AX34" s="164"/>
      <c r="AY34" s="162"/>
      <c r="AZ34" s="218"/>
      <c r="BA34" s="218"/>
      <c r="BB34" s="218"/>
      <c r="BC34" s="218"/>
      <c r="BD34" s="218"/>
      <c r="BE34" s="164"/>
      <c r="BF34" s="162"/>
      <c r="BG34" s="162"/>
      <c r="BH34" s="162"/>
      <c r="BI34" s="163"/>
      <c r="BJ34" s="163"/>
      <c r="BK34" s="163"/>
      <c r="BL34" s="164"/>
      <c r="BM34" s="162"/>
      <c r="BN34" s="162"/>
      <c r="BO34" s="162"/>
      <c r="BP34" s="163"/>
      <c r="BQ34" s="163"/>
      <c r="BR34" s="163"/>
      <c r="BS34" s="164"/>
      <c r="BT34" s="162"/>
      <c r="BU34" s="162"/>
      <c r="BV34" s="162"/>
      <c r="BW34" s="163"/>
      <c r="BX34" s="163"/>
      <c r="BY34" s="163"/>
      <c r="BZ34" s="164"/>
      <c r="CA34" s="162"/>
      <c r="CB34" s="162"/>
      <c r="CC34" s="162"/>
      <c r="CD34" s="163"/>
      <c r="CE34" s="163"/>
      <c r="CF34" s="163"/>
      <c r="CG34" s="164"/>
    </row>
    <row r="35" spans="1:85" ht="20.45" customHeight="1" outlineLevel="1" x14ac:dyDescent="0.2">
      <c r="B35" s="171"/>
      <c r="C35" s="155"/>
      <c r="D35" s="156"/>
      <c r="E35" s="166" t="s">
        <v>90</v>
      </c>
      <c r="F35" s="90"/>
      <c r="G35" s="156"/>
      <c r="H35" s="156"/>
      <c r="I35" s="156"/>
      <c r="J35" s="156"/>
      <c r="K35" s="156"/>
      <c r="L35" s="156"/>
      <c r="M35" s="156"/>
      <c r="N35" s="156"/>
      <c r="O35" s="156"/>
      <c r="P35" s="156"/>
      <c r="Q35" s="156"/>
      <c r="R35" s="157"/>
      <c r="S35" s="157"/>
      <c r="T35" s="157"/>
      <c r="U35" s="157"/>
      <c r="V35" s="157"/>
      <c r="W35" s="157"/>
      <c r="X35" s="157"/>
      <c r="Y35" s="157"/>
      <c r="Z35" s="158"/>
      <c r="AA35" s="159"/>
      <c r="AB35" s="170"/>
      <c r="AC35" s="160">
        <v>0</v>
      </c>
      <c r="AD35" s="150"/>
      <c r="AE35" s="161"/>
      <c r="AF35" s="162"/>
      <c r="AG35" s="162"/>
      <c r="AH35" s="162"/>
      <c r="AI35" s="162"/>
      <c r="AJ35" s="162"/>
      <c r="AK35" s="162"/>
      <c r="AL35" s="162"/>
      <c r="AM35" s="162"/>
      <c r="AN35" s="163"/>
      <c r="AO35" s="163"/>
      <c r="AP35" s="163"/>
      <c r="AQ35" s="164"/>
      <c r="AR35" s="162"/>
      <c r="AS35" s="218"/>
      <c r="AT35" s="218"/>
      <c r="AU35" s="218"/>
      <c r="AV35" s="218"/>
      <c r="AW35" s="218"/>
      <c r="AX35" s="164"/>
      <c r="AY35" s="162"/>
      <c r="AZ35" s="218"/>
      <c r="BA35" s="218"/>
      <c r="BB35" s="218"/>
      <c r="BC35" s="218"/>
      <c r="BD35" s="218"/>
      <c r="BE35" s="164"/>
      <c r="BF35" s="162"/>
      <c r="BG35" s="162"/>
      <c r="BH35" s="162"/>
      <c r="BI35" s="163"/>
      <c r="BJ35" s="163"/>
      <c r="BK35" s="163"/>
      <c r="BL35" s="164"/>
      <c r="BM35" s="162"/>
      <c r="BN35" s="162"/>
      <c r="BO35" s="162"/>
      <c r="BP35" s="163"/>
      <c r="BQ35" s="163"/>
      <c r="BR35" s="163"/>
      <c r="BS35" s="164"/>
      <c r="BT35" s="162"/>
      <c r="BU35" s="162"/>
      <c r="BV35" s="162"/>
      <c r="BW35" s="163"/>
      <c r="BX35" s="163"/>
      <c r="BY35" s="163"/>
      <c r="BZ35" s="164"/>
      <c r="CA35" s="162"/>
      <c r="CB35" s="162"/>
      <c r="CC35" s="162"/>
      <c r="CD35" s="163"/>
      <c r="CE35" s="163"/>
      <c r="CF35" s="163"/>
      <c r="CG35" s="164"/>
    </row>
    <row r="36" spans="1:85" ht="20.45" customHeight="1" outlineLevel="1" x14ac:dyDescent="0.2">
      <c r="B36" s="171"/>
      <c r="C36" s="155"/>
      <c r="D36" s="156"/>
      <c r="E36" s="166" t="s">
        <v>91</v>
      </c>
      <c r="F36" s="90"/>
      <c r="G36" s="156"/>
      <c r="H36" s="156"/>
      <c r="I36" s="156"/>
      <c r="J36" s="156"/>
      <c r="K36" s="156"/>
      <c r="L36" s="156"/>
      <c r="M36" s="156"/>
      <c r="N36" s="156"/>
      <c r="O36" s="156"/>
      <c r="P36" s="156"/>
      <c r="Q36" s="156"/>
      <c r="R36" s="157"/>
      <c r="S36" s="157"/>
      <c r="T36" s="157"/>
      <c r="U36" s="157"/>
      <c r="V36" s="157"/>
      <c r="W36" s="157"/>
      <c r="X36" s="157"/>
      <c r="Y36" s="157"/>
      <c r="Z36" s="158"/>
      <c r="AA36" s="159"/>
      <c r="AB36" s="170"/>
      <c r="AC36" s="160">
        <v>0</v>
      </c>
      <c r="AD36" s="150"/>
      <c r="AE36" s="161"/>
      <c r="AF36" s="162"/>
      <c r="AG36" s="162"/>
      <c r="AH36" s="162"/>
      <c r="AI36" s="162"/>
      <c r="AJ36" s="162"/>
      <c r="AK36" s="172"/>
      <c r="AL36" s="172"/>
      <c r="AM36" s="162"/>
      <c r="AN36" s="163"/>
      <c r="AO36" s="163"/>
      <c r="AP36" s="163"/>
      <c r="AQ36" s="164"/>
      <c r="AR36" s="162"/>
      <c r="AS36" s="218"/>
      <c r="AT36" s="218"/>
      <c r="AU36" s="218"/>
      <c r="AV36" s="218"/>
      <c r="AW36" s="218"/>
      <c r="AX36" s="164"/>
      <c r="AY36" s="162"/>
      <c r="AZ36" s="218"/>
      <c r="BA36" s="218"/>
      <c r="BB36" s="218"/>
      <c r="BC36" s="218"/>
      <c r="BD36" s="218"/>
      <c r="BE36" s="164"/>
      <c r="BF36" s="162"/>
      <c r="BG36" s="162"/>
      <c r="BH36" s="162"/>
      <c r="BI36" s="163"/>
      <c r="BJ36" s="163"/>
      <c r="BK36" s="163"/>
      <c r="BL36" s="164"/>
      <c r="BM36" s="162"/>
      <c r="BN36" s="162"/>
      <c r="BO36" s="162"/>
      <c r="BP36" s="163"/>
      <c r="BQ36" s="163"/>
      <c r="BR36" s="163"/>
      <c r="BS36" s="164"/>
      <c r="BT36" s="162"/>
      <c r="BU36" s="162"/>
      <c r="BV36" s="162"/>
      <c r="BW36" s="163"/>
      <c r="BX36" s="163"/>
      <c r="BY36" s="163"/>
      <c r="BZ36" s="164"/>
      <c r="CA36" s="162"/>
      <c r="CB36" s="162"/>
      <c r="CC36" s="162"/>
      <c r="CD36" s="163"/>
      <c r="CE36" s="163"/>
      <c r="CF36" s="163"/>
      <c r="CG36" s="164"/>
    </row>
    <row r="37" spans="1:85" ht="20.45" customHeight="1" outlineLevel="1" x14ac:dyDescent="0.2">
      <c r="B37" s="171">
        <v>1.5</v>
      </c>
      <c r="C37" s="155"/>
      <c r="D37" s="165" t="s">
        <v>94</v>
      </c>
      <c r="E37" s="156"/>
      <c r="F37" s="166"/>
      <c r="G37" s="156"/>
      <c r="H37" s="156"/>
      <c r="I37" s="156"/>
      <c r="J37" s="156"/>
      <c r="K37" s="156"/>
      <c r="L37" s="156"/>
      <c r="M37" s="156"/>
      <c r="N37" s="156"/>
      <c r="O37" s="156"/>
      <c r="P37" s="156"/>
      <c r="Q37" s="156"/>
      <c r="R37" s="157"/>
      <c r="S37" s="157"/>
      <c r="T37" s="157"/>
      <c r="U37" s="157"/>
      <c r="V37" s="157"/>
      <c r="W37" s="157"/>
      <c r="X37" s="157"/>
      <c r="Y37" s="157"/>
      <c r="Z37" s="158"/>
      <c r="AA37" s="159" t="s">
        <v>56</v>
      </c>
      <c r="AB37" s="170" t="s">
        <v>62</v>
      </c>
      <c r="AC37" s="160">
        <v>0</v>
      </c>
      <c r="AD37" s="150"/>
      <c r="AE37" s="161"/>
      <c r="AF37" s="162"/>
      <c r="AG37" s="162"/>
      <c r="AH37" s="162"/>
      <c r="AI37" s="162"/>
      <c r="AJ37" s="162"/>
      <c r="AK37" s="162"/>
      <c r="AL37" s="172"/>
      <c r="AM37" s="162"/>
      <c r="AN37" s="163"/>
      <c r="AO37" s="163"/>
      <c r="AP37" s="163"/>
      <c r="AQ37" s="164"/>
      <c r="AR37" s="162"/>
      <c r="AS37" s="162"/>
      <c r="AT37" s="162"/>
      <c r="AU37" s="163"/>
      <c r="AV37" s="163"/>
      <c r="AW37" s="163"/>
      <c r="AX37" s="164"/>
      <c r="AY37" s="162"/>
      <c r="AZ37" s="162"/>
      <c r="BA37" s="162"/>
      <c r="BB37" s="163"/>
      <c r="BC37" s="163"/>
      <c r="BD37" s="163"/>
      <c r="BE37" s="164"/>
      <c r="BF37" s="162"/>
      <c r="BG37" s="162"/>
      <c r="BH37" s="162"/>
      <c r="BI37" s="163"/>
      <c r="BJ37" s="163"/>
      <c r="BK37" s="163"/>
      <c r="BL37" s="164"/>
      <c r="BM37" s="162"/>
      <c r="BN37" s="162"/>
      <c r="BO37" s="162"/>
      <c r="BP37" s="163"/>
      <c r="BQ37" s="163"/>
      <c r="BR37" s="163"/>
      <c r="BS37" s="164"/>
      <c r="BT37" s="162"/>
      <c r="BU37" s="162"/>
      <c r="BV37" s="162"/>
      <c r="BW37" s="163"/>
      <c r="BX37" s="163"/>
      <c r="BY37" s="163"/>
      <c r="BZ37" s="164"/>
      <c r="CA37" s="162"/>
      <c r="CB37" s="162"/>
      <c r="CC37" s="162"/>
      <c r="CD37" s="163"/>
      <c r="CE37" s="163"/>
      <c r="CF37" s="163"/>
      <c r="CG37" s="164"/>
    </row>
    <row r="38" spans="1:85" ht="20.45" customHeight="1" outlineLevel="1" x14ac:dyDescent="0.2">
      <c r="B38" s="171"/>
      <c r="C38" s="155"/>
      <c r="D38" s="156"/>
      <c r="E38" s="166" t="s">
        <v>95</v>
      </c>
      <c r="F38" s="90"/>
      <c r="G38" s="156"/>
      <c r="H38" s="156"/>
      <c r="I38" s="156"/>
      <c r="J38" s="156"/>
      <c r="K38" s="156"/>
      <c r="L38" s="156"/>
      <c r="M38" s="156"/>
      <c r="N38" s="156"/>
      <c r="O38" s="156"/>
      <c r="P38" s="156"/>
      <c r="Q38" s="156"/>
      <c r="R38" s="157"/>
      <c r="S38" s="157"/>
      <c r="T38" s="157"/>
      <c r="U38" s="157"/>
      <c r="V38" s="157"/>
      <c r="W38" s="157"/>
      <c r="X38" s="157"/>
      <c r="Y38" s="157"/>
      <c r="Z38" s="158"/>
      <c r="AA38" s="159"/>
      <c r="AB38" s="170"/>
      <c r="AC38" s="160">
        <v>0</v>
      </c>
      <c r="AD38" s="150"/>
      <c r="AE38" s="161"/>
      <c r="AF38" s="162"/>
      <c r="AG38" s="162"/>
      <c r="AH38" s="162"/>
      <c r="AI38" s="162"/>
      <c r="AJ38" s="162"/>
      <c r="AK38" s="172"/>
      <c r="AL38" s="172"/>
      <c r="AM38" s="162"/>
      <c r="AN38" s="163"/>
      <c r="AO38" s="163"/>
      <c r="AP38" s="163"/>
      <c r="AQ38" s="164"/>
      <c r="AR38" s="162"/>
      <c r="AS38" s="162"/>
      <c r="AT38" s="162"/>
      <c r="AU38" s="163"/>
      <c r="AV38" s="163"/>
      <c r="AW38" s="163"/>
      <c r="AX38" s="164"/>
      <c r="AY38" s="162"/>
      <c r="AZ38" s="218"/>
      <c r="BA38" s="218"/>
      <c r="BB38" s="218"/>
      <c r="BC38" s="218"/>
      <c r="BD38" s="218"/>
      <c r="BE38" s="164"/>
      <c r="BF38" s="162"/>
      <c r="BG38" s="162"/>
      <c r="BH38" s="162"/>
      <c r="BI38" s="163"/>
      <c r="BJ38" s="163"/>
      <c r="BK38" s="163"/>
      <c r="BL38" s="164"/>
      <c r="BM38" s="162"/>
      <c r="BN38" s="162"/>
      <c r="BO38" s="162"/>
      <c r="BP38" s="163"/>
      <c r="BQ38" s="163"/>
      <c r="BR38" s="163"/>
      <c r="BS38" s="164"/>
      <c r="BT38" s="162"/>
      <c r="BU38" s="162"/>
      <c r="BV38" s="162"/>
      <c r="BW38" s="163"/>
      <c r="BX38" s="163"/>
      <c r="BY38" s="163"/>
      <c r="BZ38" s="164"/>
      <c r="CA38" s="162"/>
      <c r="CB38" s="162"/>
      <c r="CC38" s="162"/>
      <c r="CD38" s="163"/>
      <c r="CE38" s="163"/>
      <c r="CF38" s="163"/>
      <c r="CG38" s="164"/>
    </row>
    <row r="39" spans="1:85" ht="20.45" customHeight="1" outlineLevel="1" x14ac:dyDescent="0.2">
      <c r="B39" s="171"/>
      <c r="C39" s="155"/>
      <c r="D39" s="156"/>
      <c r="E39" s="166" t="s">
        <v>96</v>
      </c>
      <c r="F39" s="90"/>
      <c r="G39" s="156"/>
      <c r="H39" s="156"/>
      <c r="I39" s="156"/>
      <c r="J39" s="156"/>
      <c r="K39" s="156"/>
      <c r="L39" s="156"/>
      <c r="M39" s="156"/>
      <c r="N39" s="156"/>
      <c r="O39" s="156"/>
      <c r="P39" s="156"/>
      <c r="Q39" s="156"/>
      <c r="R39" s="157"/>
      <c r="S39" s="157"/>
      <c r="T39" s="157"/>
      <c r="U39" s="157"/>
      <c r="V39" s="157"/>
      <c r="W39" s="157"/>
      <c r="X39" s="157"/>
      <c r="Y39" s="157"/>
      <c r="Z39" s="158"/>
      <c r="AA39" s="159"/>
      <c r="AB39" s="159"/>
      <c r="AC39" s="160">
        <v>0</v>
      </c>
      <c r="AD39" s="150"/>
      <c r="AE39" s="161"/>
      <c r="AF39" s="162"/>
      <c r="AG39" s="162"/>
      <c r="AH39" s="162"/>
      <c r="AI39" s="162"/>
      <c r="AJ39" s="162"/>
      <c r="AK39" s="162"/>
      <c r="AL39" s="162"/>
      <c r="AM39" s="162"/>
      <c r="AN39" s="163"/>
      <c r="AO39" s="163"/>
      <c r="AP39" s="163"/>
      <c r="AQ39" s="164"/>
      <c r="AR39" s="162"/>
      <c r="AS39" s="162"/>
      <c r="AT39" s="162"/>
      <c r="AU39" s="163"/>
      <c r="AV39" s="163"/>
      <c r="AW39" s="163"/>
      <c r="AX39" s="164"/>
      <c r="AY39" s="162"/>
      <c r="AZ39" s="218"/>
      <c r="BA39" s="218"/>
      <c r="BB39" s="218"/>
      <c r="BC39" s="218"/>
      <c r="BD39" s="218"/>
      <c r="BE39" s="164"/>
      <c r="BF39" s="162"/>
      <c r="BG39" s="162"/>
      <c r="BH39" s="162"/>
      <c r="BI39" s="163"/>
      <c r="BJ39" s="163"/>
      <c r="BK39" s="163"/>
      <c r="BL39" s="164"/>
      <c r="BM39" s="162"/>
      <c r="BN39" s="162"/>
      <c r="BO39" s="162"/>
      <c r="BP39" s="163"/>
      <c r="BQ39" s="163"/>
      <c r="BR39" s="163"/>
      <c r="BS39" s="164"/>
      <c r="BT39" s="162"/>
      <c r="BU39" s="162"/>
      <c r="BV39" s="162"/>
      <c r="BW39" s="163"/>
      <c r="BX39" s="163"/>
      <c r="BY39" s="163"/>
      <c r="BZ39" s="164"/>
      <c r="CA39" s="162"/>
      <c r="CB39" s="162"/>
      <c r="CC39" s="162"/>
      <c r="CD39" s="163"/>
      <c r="CE39" s="163"/>
      <c r="CF39" s="163"/>
      <c r="CG39" s="164"/>
    </row>
    <row r="40" spans="1:85" ht="20.45" customHeight="1" outlineLevel="1" x14ac:dyDescent="0.2">
      <c r="B40" s="171"/>
      <c r="C40" s="155"/>
      <c r="D40" s="156"/>
      <c r="E40" s="166" t="s">
        <v>97</v>
      </c>
      <c r="F40" s="90"/>
      <c r="G40" s="156"/>
      <c r="H40" s="156"/>
      <c r="I40" s="156"/>
      <c r="J40" s="156"/>
      <c r="K40" s="156"/>
      <c r="L40" s="156"/>
      <c r="M40" s="156"/>
      <c r="N40" s="156"/>
      <c r="O40" s="156"/>
      <c r="P40" s="156"/>
      <c r="Q40" s="156"/>
      <c r="R40" s="157"/>
      <c r="S40" s="157"/>
      <c r="T40" s="157"/>
      <c r="U40" s="157"/>
      <c r="V40" s="157"/>
      <c r="W40" s="157"/>
      <c r="X40" s="157"/>
      <c r="Y40" s="157"/>
      <c r="Z40" s="158"/>
      <c r="AA40" s="159"/>
      <c r="AB40" s="170"/>
      <c r="AC40" s="160">
        <v>0</v>
      </c>
      <c r="AD40" s="150"/>
      <c r="AE40" s="161"/>
      <c r="AF40" s="162"/>
      <c r="AG40" s="162"/>
      <c r="AH40" s="162"/>
      <c r="AI40" s="162"/>
      <c r="AJ40" s="162"/>
      <c r="AK40" s="162"/>
      <c r="AL40" s="162"/>
      <c r="AM40" s="162"/>
      <c r="AN40" s="163"/>
      <c r="AO40" s="163"/>
      <c r="AP40" s="163"/>
      <c r="AQ40" s="164"/>
      <c r="AR40" s="162"/>
      <c r="AS40" s="162"/>
      <c r="AT40" s="162"/>
      <c r="AU40" s="163"/>
      <c r="AV40" s="163"/>
      <c r="AW40" s="163"/>
      <c r="AX40" s="164"/>
      <c r="AY40" s="162"/>
      <c r="AZ40" s="218"/>
      <c r="BA40" s="218"/>
      <c r="BB40" s="218"/>
      <c r="BC40" s="218"/>
      <c r="BD40" s="218"/>
      <c r="BE40" s="164"/>
      <c r="BF40" s="162"/>
      <c r="BG40" s="162"/>
      <c r="BH40" s="162"/>
      <c r="BI40" s="163"/>
      <c r="BJ40" s="163"/>
      <c r="BK40" s="163"/>
      <c r="BL40" s="164"/>
      <c r="BM40" s="162"/>
      <c r="BN40" s="162"/>
      <c r="BO40" s="162"/>
      <c r="BP40" s="163"/>
      <c r="BQ40" s="163"/>
      <c r="BR40" s="163"/>
      <c r="BS40" s="164"/>
      <c r="BT40" s="162"/>
      <c r="BU40" s="162"/>
      <c r="BV40" s="162"/>
      <c r="BW40" s="163"/>
      <c r="BX40" s="163"/>
      <c r="BY40" s="163"/>
      <c r="BZ40" s="164"/>
      <c r="CA40" s="162"/>
      <c r="CB40" s="162"/>
      <c r="CC40" s="162"/>
      <c r="CD40" s="163"/>
      <c r="CE40" s="163"/>
      <c r="CF40" s="163"/>
      <c r="CG40" s="164"/>
    </row>
    <row r="41" spans="1:85" ht="20.45" customHeight="1" outlineLevel="1" x14ac:dyDescent="0.2">
      <c r="B41" s="171"/>
      <c r="C41" s="155"/>
      <c r="D41" s="156"/>
      <c r="E41" s="166" t="s">
        <v>98</v>
      </c>
      <c r="F41" s="90"/>
      <c r="G41" s="156"/>
      <c r="H41" s="156"/>
      <c r="I41" s="156"/>
      <c r="J41" s="156"/>
      <c r="K41" s="156"/>
      <c r="L41" s="156"/>
      <c r="M41" s="156"/>
      <c r="N41" s="156"/>
      <c r="O41" s="156"/>
      <c r="P41" s="156"/>
      <c r="Q41" s="156"/>
      <c r="R41" s="157"/>
      <c r="S41" s="157"/>
      <c r="T41" s="157"/>
      <c r="U41" s="157"/>
      <c r="V41" s="157"/>
      <c r="W41" s="157"/>
      <c r="X41" s="157"/>
      <c r="Y41" s="157"/>
      <c r="Z41" s="158"/>
      <c r="AA41" s="159"/>
      <c r="AB41" s="170"/>
      <c r="AC41" s="160">
        <v>0</v>
      </c>
      <c r="AD41" s="150"/>
      <c r="AE41" s="161"/>
      <c r="AF41" s="162"/>
      <c r="AG41" s="162"/>
      <c r="AH41" s="162"/>
      <c r="AI41" s="162"/>
      <c r="AJ41" s="162"/>
      <c r="AK41" s="162"/>
      <c r="AL41" s="162"/>
      <c r="AM41" s="162"/>
      <c r="AN41" s="163"/>
      <c r="AO41" s="163"/>
      <c r="AP41" s="163"/>
      <c r="AQ41" s="164"/>
      <c r="AR41" s="162"/>
      <c r="AS41" s="162"/>
      <c r="AT41" s="162"/>
      <c r="AU41" s="163"/>
      <c r="AV41" s="163"/>
      <c r="AW41" s="163"/>
      <c r="AX41" s="164"/>
      <c r="AY41" s="162"/>
      <c r="AZ41" s="218"/>
      <c r="BA41" s="218"/>
      <c r="BB41" s="218"/>
      <c r="BC41" s="218"/>
      <c r="BD41" s="218"/>
      <c r="BE41" s="164"/>
      <c r="BF41" s="162"/>
      <c r="BG41" s="162"/>
      <c r="BH41" s="162"/>
      <c r="BI41" s="163"/>
      <c r="BJ41" s="163"/>
      <c r="BK41" s="163"/>
      <c r="BL41" s="164"/>
      <c r="BM41" s="162"/>
      <c r="BN41" s="162"/>
      <c r="BO41" s="162"/>
      <c r="BP41" s="163"/>
      <c r="BQ41" s="163"/>
      <c r="BR41" s="163"/>
      <c r="BS41" s="164"/>
      <c r="BT41" s="162"/>
      <c r="BU41" s="162"/>
      <c r="BV41" s="162"/>
      <c r="BW41" s="163"/>
      <c r="BX41" s="163"/>
      <c r="BY41" s="163"/>
      <c r="BZ41" s="164"/>
      <c r="CA41" s="162"/>
      <c r="CB41" s="162"/>
      <c r="CC41" s="162"/>
      <c r="CD41" s="163"/>
      <c r="CE41" s="163"/>
      <c r="CF41" s="163"/>
      <c r="CG41" s="164"/>
    </row>
    <row r="42" spans="1:85" ht="20.45" customHeight="1" outlineLevel="1" x14ac:dyDescent="0.2">
      <c r="B42" s="171"/>
      <c r="C42" s="155"/>
      <c r="D42" s="156"/>
      <c r="E42" s="166" t="s">
        <v>99</v>
      </c>
      <c r="F42" s="90"/>
      <c r="G42" s="156"/>
      <c r="H42" s="156"/>
      <c r="I42" s="156"/>
      <c r="J42" s="156"/>
      <c r="K42" s="156"/>
      <c r="L42" s="156"/>
      <c r="M42" s="156"/>
      <c r="N42" s="156"/>
      <c r="O42" s="156"/>
      <c r="P42" s="156"/>
      <c r="Q42" s="156"/>
      <c r="R42" s="157"/>
      <c r="S42" s="157"/>
      <c r="T42" s="157"/>
      <c r="U42" s="157"/>
      <c r="V42" s="157"/>
      <c r="W42" s="157"/>
      <c r="X42" s="157"/>
      <c r="Y42" s="157"/>
      <c r="Z42" s="158"/>
      <c r="AA42" s="159"/>
      <c r="AB42" s="170"/>
      <c r="AC42" s="160">
        <v>0</v>
      </c>
      <c r="AD42" s="150"/>
      <c r="AE42" s="161"/>
      <c r="AF42" s="162"/>
      <c r="AG42" s="162"/>
      <c r="AH42" s="162"/>
      <c r="AI42" s="162"/>
      <c r="AJ42" s="162"/>
      <c r="AK42" s="162"/>
      <c r="AL42" s="162"/>
      <c r="AM42" s="162"/>
      <c r="AN42" s="163"/>
      <c r="AO42" s="163"/>
      <c r="AP42" s="163"/>
      <c r="AQ42" s="164"/>
      <c r="AR42" s="162"/>
      <c r="AS42" s="162"/>
      <c r="AT42" s="162"/>
      <c r="AU42" s="163"/>
      <c r="AV42" s="163"/>
      <c r="AW42" s="163"/>
      <c r="AX42" s="164"/>
      <c r="AY42" s="162"/>
      <c r="AZ42" s="218"/>
      <c r="BA42" s="218"/>
      <c r="BB42" s="218"/>
      <c r="BC42" s="218"/>
      <c r="BD42" s="218"/>
      <c r="BE42" s="164"/>
      <c r="BF42" s="162"/>
      <c r="BG42" s="162"/>
      <c r="BH42" s="162"/>
      <c r="BI42" s="163"/>
      <c r="BJ42" s="163"/>
      <c r="BK42" s="163"/>
      <c r="BL42" s="164"/>
      <c r="BM42" s="162"/>
      <c r="BN42" s="162"/>
      <c r="BO42" s="162"/>
      <c r="BP42" s="163"/>
      <c r="BQ42" s="163"/>
      <c r="BR42" s="163"/>
      <c r="BS42" s="164"/>
      <c r="BT42" s="162"/>
      <c r="BU42" s="162"/>
      <c r="BV42" s="162"/>
      <c r="BW42" s="163"/>
      <c r="BX42" s="163"/>
      <c r="BY42" s="163"/>
      <c r="BZ42" s="164"/>
      <c r="CA42" s="162"/>
      <c r="CB42" s="162"/>
      <c r="CC42" s="162"/>
      <c r="CD42" s="163"/>
      <c r="CE42" s="163"/>
      <c r="CF42" s="163"/>
      <c r="CG42" s="164"/>
    </row>
    <row r="43" spans="1:85" ht="20.45" customHeight="1" outlineLevel="1" x14ac:dyDescent="0.2">
      <c r="B43" s="171"/>
      <c r="C43" s="155"/>
      <c r="D43" s="156"/>
      <c r="E43" s="166" t="s">
        <v>100</v>
      </c>
      <c r="F43" s="90"/>
      <c r="G43" s="156"/>
      <c r="H43" s="156"/>
      <c r="I43" s="156"/>
      <c r="J43" s="156"/>
      <c r="K43" s="156"/>
      <c r="L43" s="156"/>
      <c r="M43" s="156"/>
      <c r="N43" s="156"/>
      <c r="O43" s="156"/>
      <c r="P43" s="156"/>
      <c r="Q43" s="156"/>
      <c r="R43" s="157"/>
      <c r="S43" s="157"/>
      <c r="T43" s="157"/>
      <c r="U43" s="157"/>
      <c r="V43" s="157"/>
      <c r="W43" s="157"/>
      <c r="X43" s="157"/>
      <c r="Y43" s="157"/>
      <c r="Z43" s="158"/>
      <c r="AA43" s="159"/>
      <c r="AB43" s="170"/>
      <c r="AC43" s="160">
        <v>0</v>
      </c>
      <c r="AD43" s="150"/>
      <c r="AE43" s="161"/>
      <c r="AF43" s="162"/>
      <c r="AG43" s="162"/>
      <c r="AH43" s="162"/>
      <c r="AI43" s="162"/>
      <c r="AJ43" s="162"/>
      <c r="AK43" s="162"/>
      <c r="AL43" s="162"/>
      <c r="AM43" s="162"/>
      <c r="AN43" s="163"/>
      <c r="AO43" s="163"/>
      <c r="AP43" s="163"/>
      <c r="AQ43" s="164"/>
      <c r="AR43" s="162"/>
      <c r="AS43" s="162"/>
      <c r="AT43" s="162"/>
      <c r="AU43" s="163"/>
      <c r="AV43" s="163"/>
      <c r="AW43" s="163"/>
      <c r="AX43" s="164"/>
      <c r="AY43" s="162"/>
      <c r="AZ43" s="218"/>
      <c r="BA43" s="218"/>
      <c r="BB43" s="218"/>
      <c r="BC43" s="218"/>
      <c r="BD43" s="218"/>
      <c r="BE43" s="164"/>
      <c r="BF43" s="162"/>
      <c r="BG43" s="162"/>
      <c r="BH43" s="162"/>
      <c r="BI43" s="163"/>
      <c r="BJ43" s="163"/>
      <c r="BK43" s="163"/>
      <c r="BL43" s="164"/>
      <c r="BM43" s="162"/>
      <c r="BN43" s="162"/>
      <c r="BO43" s="162"/>
      <c r="BP43" s="163"/>
      <c r="BQ43" s="163"/>
      <c r="BR43" s="163"/>
      <c r="BS43" s="164"/>
      <c r="BT43" s="162"/>
      <c r="BU43" s="162"/>
      <c r="BV43" s="162"/>
      <c r="BW43" s="163"/>
      <c r="BX43" s="163"/>
      <c r="BY43" s="163"/>
      <c r="BZ43" s="164"/>
      <c r="CA43" s="162"/>
      <c r="CB43" s="162"/>
      <c r="CC43" s="162"/>
      <c r="CD43" s="163"/>
      <c r="CE43" s="163"/>
      <c r="CF43" s="163"/>
      <c r="CG43" s="164"/>
    </row>
    <row r="44" spans="1:85" ht="20.45" customHeight="1" outlineLevel="1" x14ac:dyDescent="0.2">
      <c r="B44" s="171"/>
      <c r="C44" s="155"/>
      <c r="D44" s="156"/>
      <c r="E44" s="166" t="s">
        <v>101</v>
      </c>
      <c r="F44" s="90"/>
      <c r="G44" s="156"/>
      <c r="H44" s="156"/>
      <c r="I44" s="156"/>
      <c r="J44" s="156"/>
      <c r="K44" s="156"/>
      <c r="L44" s="156"/>
      <c r="M44" s="156"/>
      <c r="N44" s="156"/>
      <c r="O44" s="156"/>
      <c r="P44" s="156"/>
      <c r="Q44" s="156"/>
      <c r="R44" s="157"/>
      <c r="S44" s="157"/>
      <c r="T44" s="157"/>
      <c r="U44" s="157"/>
      <c r="V44" s="157"/>
      <c r="W44" s="157"/>
      <c r="X44" s="157"/>
      <c r="Y44" s="157"/>
      <c r="Z44" s="158"/>
      <c r="AA44" s="159"/>
      <c r="AB44" s="170"/>
      <c r="AC44" s="160">
        <v>0</v>
      </c>
      <c r="AD44" s="150"/>
      <c r="AE44" s="161"/>
      <c r="AF44" s="162"/>
      <c r="AG44" s="162"/>
      <c r="AH44" s="162"/>
      <c r="AI44" s="162"/>
      <c r="AJ44" s="162"/>
      <c r="AK44" s="162"/>
      <c r="AL44" s="162"/>
      <c r="AM44" s="162"/>
      <c r="AN44" s="163"/>
      <c r="AO44" s="163"/>
      <c r="AP44" s="163"/>
      <c r="AQ44" s="164"/>
      <c r="AR44" s="162"/>
      <c r="AS44" s="162"/>
      <c r="AT44" s="162"/>
      <c r="AU44" s="163"/>
      <c r="AV44" s="163"/>
      <c r="AW44" s="163"/>
      <c r="AX44" s="164"/>
      <c r="AY44" s="162"/>
      <c r="AZ44" s="218"/>
      <c r="BA44" s="218"/>
      <c r="BB44" s="218"/>
      <c r="BC44" s="218"/>
      <c r="BD44" s="218"/>
      <c r="BE44" s="164"/>
      <c r="BF44" s="162"/>
      <c r="BG44" s="162"/>
      <c r="BH44" s="162"/>
      <c r="BI44" s="163"/>
      <c r="BJ44" s="163"/>
      <c r="BK44" s="163"/>
      <c r="BL44" s="164"/>
      <c r="BM44" s="162"/>
      <c r="BN44" s="162"/>
      <c r="BO44" s="162"/>
      <c r="BP44" s="163"/>
      <c r="BQ44" s="163"/>
      <c r="BR44" s="163"/>
      <c r="BS44" s="164"/>
      <c r="BT44" s="162"/>
      <c r="BU44" s="162"/>
      <c r="BV44" s="162"/>
      <c r="BW44" s="163"/>
      <c r="BX44" s="163"/>
      <c r="BY44" s="163"/>
      <c r="BZ44" s="164"/>
      <c r="CA44" s="162"/>
      <c r="CB44" s="162"/>
      <c r="CC44" s="162"/>
      <c r="CD44" s="163"/>
      <c r="CE44" s="163"/>
      <c r="CF44" s="163"/>
      <c r="CG44" s="164"/>
    </row>
    <row r="45" spans="1:85" s="86" customFormat="1" ht="18.600000000000001" customHeight="1" x14ac:dyDescent="0.25">
      <c r="A45" s="90"/>
      <c r="B45" s="88"/>
      <c r="G45" s="87"/>
      <c r="H45" s="87"/>
      <c r="I45" s="87"/>
      <c r="J45" s="87"/>
      <c r="K45" s="87"/>
      <c r="L45" s="167"/>
      <c r="M45" s="87"/>
      <c r="N45" s="87"/>
      <c r="O45" s="87"/>
      <c r="AA45" s="88"/>
      <c r="AB45" s="88"/>
      <c r="AC45" s="160"/>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row>
    <row r="46" spans="1:85" ht="18.600000000000001" customHeight="1" x14ac:dyDescent="0.25"/>
    <row r="47" spans="1:85" s="87" customFormat="1" ht="18.600000000000001" customHeight="1" x14ac:dyDescent="0.25">
      <c r="A47" s="90"/>
      <c r="B47" s="88"/>
      <c r="C47" s="86"/>
      <c r="D47" s="86"/>
      <c r="E47" s="86"/>
      <c r="F47" s="86"/>
      <c r="P47" s="86"/>
      <c r="Q47" s="86"/>
      <c r="R47" s="86"/>
      <c r="S47" s="86"/>
      <c r="T47" s="86"/>
      <c r="U47" s="86"/>
      <c r="V47" s="86"/>
      <c r="W47" s="86"/>
      <c r="X47" s="86"/>
      <c r="Y47" s="86"/>
      <c r="Z47" s="86"/>
      <c r="AA47" s="88"/>
      <c r="AB47" s="88"/>
      <c r="AC47" s="89"/>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row>
    <row r="48" spans="1:85" s="87" customFormat="1" ht="18.600000000000001" customHeight="1" x14ac:dyDescent="0.25">
      <c r="A48" s="90"/>
      <c r="B48" s="88"/>
      <c r="C48" s="86"/>
      <c r="D48" s="86"/>
      <c r="E48" s="86"/>
      <c r="F48" s="86"/>
      <c r="P48" s="86"/>
      <c r="Q48" s="86"/>
      <c r="R48" s="86"/>
      <c r="S48" s="86"/>
      <c r="T48" s="86"/>
      <c r="U48" s="86"/>
      <c r="V48" s="86"/>
      <c r="W48" s="86"/>
      <c r="X48" s="86"/>
      <c r="Y48" s="86"/>
      <c r="Z48" s="86"/>
      <c r="AA48" s="88"/>
      <c r="AB48" s="88"/>
      <c r="AC48" s="89"/>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row>
    <row r="49" spans="1:85" s="87" customFormat="1" ht="18.600000000000001" customHeight="1" x14ac:dyDescent="0.25">
      <c r="A49" s="90"/>
      <c r="B49" s="88"/>
      <c r="C49" s="86"/>
      <c r="D49" s="86"/>
      <c r="E49" s="86"/>
      <c r="F49" s="86"/>
      <c r="P49" s="86"/>
      <c r="Q49" s="86"/>
      <c r="R49" s="86"/>
      <c r="S49" s="86"/>
      <c r="T49" s="86"/>
      <c r="U49" s="86"/>
      <c r="V49" s="86"/>
      <c r="W49" s="86"/>
      <c r="X49" s="86"/>
      <c r="Y49" s="86"/>
      <c r="Z49" s="86"/>
      <c r="AA49" s="88"/>
      <c r="AB49" s="88"/>
      <c r="AC49" s="89"/>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row>
    <row r="50" spans="1:85" s="87" customFormat="1" ht="18.600000000000001" customHeight="1" x14ac:dyDescent="0.25">
      <c r="A50" s="90"/>
      <c r="B50" s="88"/>
      <c r="C50" s="86"/>
      <c r="D50" s="86"/>
      <c r="E50" s="86"/>
      <c r="F50" s="86"/>
      <c r="P50" s="86"/>
      <c r="Q50" s="86"/>
      <c r="R50" s="86"/>
      <c r="S50" s="86"/>
      <c r="T50" s="86"/>
      <c r="U50" s="86"/>
      <c r="V50" s="86"/>
      <c r="W50" s="86"/>
      <c r="X50" s="86"/>
      <c r="Y50" s="86"/>
      <c r="Z50" s="86"/>
      <c r="AA50" s="88"/>
      <c r="AB50" s="88"/>
      <c r="AC50" s="89"/>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row>
    <row r="51" spans="1:85" s="87" customFormat="1" ht="18.600000000000001" customHeight="1" x14ac:dyDescent="0.25">
      <c r="A51" s="90"/>
      <c r="B51" s="88"/>
      <c r="C51" s="86"/>
      <c r="D51" s="86"/>
      <c r="E51" s="86"/>
      <c r="F51" s="86"/>
      <c r="P51" s="86"/>
      <c r="Q51" s="86"/>
      <c r="R51" s="86"/>
      <c r="S51" s="86"/>
      <c r="T51" s="86"/>
      <c r="U51" s="86"/>
      <c r="V51" s="86"/>
      <c r="W51" s="86"/>
      <c r="X51" s="86"/>
      <c r="Y51" s="86"/>
      <c r="Z51" s="86"/>
      <c r="AA51" s="88"/>
      <c r="AB51" s="88"/>
      <c r="AC51" s="89"/>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row>
    <row r="52" spans="1:85" s="87" customFormat="1" ht="18.600000000000001" customHeight="1" x14ac:dyDescent="0.25">
      <c r="A52" s="90"/>
      <c r="B52" s="88"/>
      <c r="C52" s="86"/>
      <c r="D52" s="86"/>
      <c r="E52" s="86"/>
      <c r="F52" s="86"/>
      <c r="G52" s="186"/>
      <c r="H52" s="187"/>
      <c r="J52" s="168" t="s">
        <v>57</v>
      </c>
      <c r="P52" s="86"/>
      <c r="Q52" s="86"/>
      <c r="R52" s="86"/>
      <c r="S52" s="86"/>
      <c r="T52" s="86"/>
      <c r="U52" s="86"/>
      <c r="V52" s="86"/>
      <c r="W52" s="86"/>
      <c r="X52" s="86"/>
      <c r="Y52" s="86"/>
      <c r="Z52" s="86"/>
      <c r="AA52" s="88"/>
      <c r="AB52" s="88"/>
      <c r="AC52" s="89"/>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row>
    <row r="53" spans="1:85" s="87" customFormat="1" ht="18.600000000000001" customHeight="1" x14ac:dyDescent="0.25">
      <c r="A53" s="90"/>
      <c r="B53" s="88"/>
      <c r="C53" s="86"/>
      <c r="D53" s="86"/>
      <c r="E53" s="86"/>
      <c r="F53" s="86"/>
      <c r="J53" s="114"/>
      <c r="P53" s="86"/>
      <c r="Q53" s="86"/>
      <c r="R53" s="86"/>
      <c r="S53" s="86"/>
      <c r="T53" s="86"/>
      <c r="U53" s="86"/>
      <c r="V53" s="86"/>
      <c r="W53" s="86"/>
      <c r="X53" s="86"/>
      <c r="Y53" s="86"/>
      <c r="Z53" s="86"/>
      <c r="AA53" s="88"/>
      <c r="AB53" s="88"/>
      <c r="AC53" s="89"/>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row>
    <row r="54" spans="1:85" s="87" customFormat="1" ht="18.600000000000001" customHeight="1" x14ac:dyDescent="0.25">
      <c r="A54" s="90"/>
      <c r="B54" s="88"/>
      <c r="C54" s="86"/>
      <c r="D54" s="86"/>
      <c r="E54" s="86"/>
      <c r="F54" s="86"/>
      <c r="G54" s="188"/>
      <c r="H54" s="189"/>
      <c r="J54" s="168" t="s">
        <v>58</v>
      </c>
      <c r="P54" s="86"/>
      <c r="Q54" s="86"/>
      <c r="R54" s="86"/>
      <c r="S54" s="86"/>
      <c r="T54" s="86"/>
      <c r="U54" s="86"/>
      <c r="V54" s="86"/>
      <c r="W54" s="86"/>
      <c r="X54" s="86"/>
      <c r="Y54" s="86"/>
      <c r="Z54" s="86"/>
      <c r="AA54" s="88"/>
      <c r="AB54" s="88"/>
      <c r="AC54" s="89"/>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row>
    <row r="55" spans="1:85" s="87" customFormat="1" ht="18.600000000000001" customHeight="1" x14ac:dyDescent="0.25">
      <c r="A55" s="90"/>
      <c r="B55" s="88"/>
      <c r="C55" s="86"/>
      <c r="D55" s="86"/>
      <c r="E55" s="86"/>
      <c r="F55" s="86"/>
      <c r="P55" s="86"/>
      <c r="Q55" s="86"/>
      <c r="R55" s="86"/>
      <c r="S55" s="86"/>
      <c r="T55" s="86"/>
      <c r="U55" s="86"/>
      <c r="V55" s="86"/>
      <c r="W55" s="86"/>
      <c r="X55" s="86"/>
      <c r="Y55" s="86"/>
      <c r="Z55" s="86"/>
      <c r="AA55" s="88"/>
      <c r="AB55" s="88"/>
      <c r="AC55" s="89"/>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row>
    <row r="56" spans="1:85" s="87" customFormat="1" ht="18.600000000000001" customHeight="1" x14ac:dyDescent="0.25">
      <c r="A56" s="90"/>
      <c r="B56" s="88"/>
      <c r="C56" s="86"/>
      <c r="D56" s="86"/>
      <c r="E56" s="86"/>
      <c r="F56" s="86"/>
      <c r="G56" s="190"/>
      <c r="H56" s="191"/>
      <c r="J56" s="168" t="s">
        <v>59</v>
      </c>
      <c r="P56" s="86"/>
      <c r="Q56" s="86"/>
      <c r="R56" s="86"/>
      <c r="S56" s="86"/>
      <c r="T56" s="86"/>
      <c r="U56" s="86"/>
      <c r="V56" s="86"/>
      <c r="W56" s="86"/>
      <c r="X56" s="86"/>
      <c r="Y56" s="86"/>
      <c r="Z56" s="86"/>
      <c r="AA56" s="88"/>
      <c r="AB56" s="88"/>
      <c r="AC56" s="89"/>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row>
    <row r="57" spans="1:85" s="87" customFormat="1" ht="18.600000000000001" customHeight="1" x14ac:dyDescent="0.25">
      <c r="A57" s="90"/>
      <c r="B57" s="88"/>
      <c r="C57" s="86"/>
      <c r="D57" s="86"/>
      <c r="E57" s="86"/>
      <c r="F57" s="86"/>
      <c r="P57" s="86"/>
      <c r="Q57" s="86"/>
      <c r="R57" s="86"/>
      <c r="S57" s="86"/>
      <c r="T57" s="86"/>
      <c r="U57" s="86"/>
      <c r="V57" s="86"/>
      <c r="W57" s="86"/>
      <c r="X57" s="86"/>
      <c r="Y57" s="86"/>
      <c r="Z57" s="86"/>
      <c r="AA57" s="88"/>
      <c r="AB57" s="88"/>
      <c r="AC57" s="89"/>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row>
    <row r="58" spans="1:85" s="87" customFormat="1" ht="18.600000000000001" customHeight="1" x14ac:dyDescent="0.25">
      <c r="A58" s="90"/>
      <c r="B58" s="88"/>
      <c r="C58" s="86"/>
      <c r="D58" s="86"/>
      <c r="E58" s="86"/>
      <c r="F58" s="86"/>
      <c r="G58" s="192"/>
      <c r="H58" s="193"/>
      <c r="J58" s="168" t="s">
        <v>60</v>
      </c>
      <c r="P58" s="86"/>
      <c r="Q58" s="86"/>
      <c r="R58" s="86"/>
      <c r="S58" s="86"/>
      <c r="T58" s="86"/>
      <c r="U58" s="86"/>
      <c r="V58" s="86"/>
      <c r="W58" s="86"/>
      <c r="X58" s="86"/>
      <c r="Y58" s="86"/>
      <c r="Z58" s="86"/>
      <c r="AA58" s="88"/>
      <c r="AB58" s="88"/>
      <c r="AC58" s="89"/>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row>
    <row r="59" spans="1:85" s="87" customFormat="1" ht="18.600000000000001" customHeight="1" x14ac:dyDescent="0.25">
      <c r="A59" s="90"/>
      <c r="B59" s="88"/>
      <c r="C59" s="86"/>
      <c r="D59" s="86"/>
      <c r="E59" s="86"/>
      <c r="F59" s="86"/>
      <c r="P59" s="86"/>
      <c r="Q59" s="86"/>
      <c r="R59" s="86"/>
      <c r="S59" s="86"/>
      <c r="T59" s="86"/>
      <c r="U59" s="86"/>
      <c r="V59" s="86"/>
      <c r="W59" s="86"/>
      <c r="X59" s="86"/>
      <c r="Y59" s="86"/>
      <c r="Z59" s="86"/>
      <c r="AA59" s="88"/>
      <c r="AB59" s="88"/>
      <c r="AC59" s="89"/>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row>
    <row r="60" spans="1:85" s="87" customFormat="1" ht="18.600000000000001" customHeight="1" x14ac:dyDescent="0.25">
      <c r="A60" s="90"/>
      <c r="B60" s="88"/>
      <c r="C60" s="86"/>
      <c r="D60" s="86"/>
      <c r="E60" s="86"/>
      <c r="F60" s="86"/>
      <c r="P60" s="86"/>
      <c r="Q60" s="86"/>
      <c r="R60" s="86"/>
      <c r="S60" s="86"/>
      <c r="T60" s="86"/>
      <c r="U60" s="86"/>
      <c r="V60" s="86"/>
      <c r="W60" s="86"/>
      <c r="X60" s="86"/>
      <c r="Y60" s="86"/>
      <c r="Z60" s="86"/>
      <c r="AA60" s="88"/>
      <c r="AB60" s="88"/>
      <c r="AC60" s="89"/>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row>
    <row r="61" spans="1:85" s="87" customFormat="1" ht="18.600000000000001" customHeight="1" x14ac:dyDescent="0.25">
      <c r="A61" s="90"/>
      <c r="B61" s="88"/>
      <c r="C61" s="86"/>
      <c r="D61" s="86"/>
      <c r="E61" s="86"/>
      <c r="F61" s="86"/>
      <c r="P61" s="86"/>
      <c r="Q61" s="86"/>
      <c r="R61" s="86"/>
      <c r="S61" s="86"/>
      <c r="T61" s="86"/>
      <c r="U61" s="86"/>
      <c r="V61" s="86"/>
      <c r="W61" s="86"/>
      <c r="X61" s="86"/>
      <c r="Y61" s="86"/>
      <c r="Z61" s="86"/>
      <c r="AA61" s="88"/>
      <c r="AB61" s="88"/>
      <c r="AC61" s="89"/>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row>
    <row r="62" spans="1:85" s="87" customFormat="1" ht="18.600000000000001" customHeight="1" x14ac:dyDescent="0.25">
      <c r="A62" s="90"/>
      <c r="B62" s="88"/>
      <c r="C62" s="86"/>
      <c r="D62" s="86"/>
      <c r="E62" s="86"/>
      <c r="F62" s="86"/>
      <c r="P62" s="86"/>
      <c r="Q62" s="86"/>
      <c r="R62" s="86"/>
      <c r="S62" s="86"/>
      <c r="T62" s="86"/>
      <c r="U62" s="86"/>
      <c r="V62" s="86"/>
      <c r="W62" s="86"/>
      <c r="X62" s="86"/>
      <c r="Y62" s="86"/>
      <c r="Z62" s="86"/>
      <c r="AA62" s="88"/>
      <c r="AB62" s="88"/>
      <c r="AC62" s="89"/>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row>
    <row r="63" spans="1:85" ht="18.600000000000001" customHeight="1" x14ac:dyDescent="0.25"/>
  </sheetData>
  <sheetProtection selectLockedCells="1"/>
  <mergeCells count="125">
    <mergeCell ref="CF2:CF3"/>
    <mergeCell ref="CG2:CG3"/>
    <mergeCell ref="CA4:CA9"/>
    <mergeCell ref="CB4:CB9"/>
    <mergeCell ref="CC4:CC9"/>
    <mergeCell ref="CD4:CD9"/>
    <mergeCell ref="CE4:CE9"/>
    <mergeCell ref="CF4:CF9"/>
    <mergeCell ref="CG4:CG9"/>
    <mergeCell ref="CA2:CA3"/>
    <mergeCell ref="CB2:CB3"/>
    <mergeCell ref="CC2:CC3"/>
    <mergeCell ref="CD2:CD3"/>
    <mergeCell ref="CE2:CE3"/>
    <mergeCell ref="BY2:BY3"/>
    <mergeCell ref="BZ2:BZ3"/>
    <mergeCell ref="BT4:BT9"/>
    <mergeCell ref="BU4:BU9"/>
    <mergeCell ref="BV4:BV9"/>
    <mergeCell ref="BW4:BW9"/>
    <mergeCell ref="BX4:BX9"/>
    <mergeCell ref="BY4:BY9"/>
    <mergeCell ref="BZ4:BZ9"/>
    <mergeCell ref="BT2:BT3"/>
    <mergeCell ref="BU2:BU3"/>
    <mergeCell ref="BV2:BV3"/>
    <mergeCell ref="BW2:BW3"/>
    <mergeCell ref="BX2:BX3"/>
    <mergeCell ref="B2:B3"/>
    <mergeCell ref="C2:Z3"/>
    <mergeCell ref="AA2:AB3"/>
    <mergeCell ref="AC2:AC9"/>
    <mergeCell ref="AD2:AD3"/>
    <mergeCell ref="BR2:BR3"/>
    <mergeCell ref="BS2:BS3"/>
    <mergeCell ref="BM4:BM9"/>
    <mergeCell ref="BN4:BN9"/>
    <mergeCell ref="BO4:BO9"/>
    <mergeCell ref="BP4:BP9"/>
    <mergeCell ref="BQ4:BQ9"/>
    <mergeCell ref="BR4:BR9"/>
    <mergeCell ref="BS4:BS9"/>
    <mergeCell ref="BM2:BM3"/>
    <mergeCell ref="BN2:BN3"/>
    <mergeCell ref="BO2:BO3"/>
    <mergeCell ref="BP2:BP3"/>
    <mergeCell ref="BQ2:BQ3"/>
    <mergeCell ref="G58:H58"/>
    <mergeCell ref="AR2:AR3"/>
    <mergeCell ref="C9:Z9"/>
    <mergeCell ref="C11:Z11"/>
    <mergeCell ref="AA11:AB11"/>
    <mergeCell ref="AL4:AL9"/>
    <mergeCell ref="AM4:AM9"/>
    <mergeCell ref="AN4:AN9"/>
    <mergeCell ref="AO4:AO9"/>
    <mergeCell ref="AP4:AP9"/>
    <mergeCell ref="AQ4:AQ9"/>
    <mergeCell ref="AF4:AF9"/>
    <mergeCell ref="AG4:AG9"/>
    <mergeCell ref="AE2:AE3"/>
    <mergeCell ref="AA4:AA9"/>
    <mergeCell ref="AB4:AB9"/>
    <mergeCell ref="AD4:AD9"/>
    <mergeCell ref="AE4:AE9"/>
    <mergeCell ref="AN2:AN3"/>
    <mergeCell ref="AO2:AO3"/>
    <mergeCell ref="AP2:AP3"/>
    <mergeCell ref="AQ2:AQ3"/>
    <mergeCell ref="AF2:AF3"/>
    <mergeCell ref="AW4:AW9"/>
    <mergeCell ref="AS2:AS3"/>
    <mergeCell ref="AT2:AT3"/>
    <mergeCell ref="AU2:AU3"/>
    <mergeCell ref="AV2:AV3"/>
    <mergeCell ref="AW2:AW3"/>
    <mergeCell ref="AR4:AR9"/>
    <mergeCell ref="AS4:AS9"/>
    <mergeCell ref="AT4:AT9"/>
    <mergeCell ref="AG2:AG3"/>
    <mergeCell ref="AH2:AH3"/>
    <mergeCell ref="AI2:AI3"/>
    <mergeCell ref="AJ2:AJ3"/>
    <mergeCell ref="AK2:AK3"/>
    <mergeCell ref="G52:H52"/>
    <mergeCell ref="G54:H54"/>
    <mergeCell ref="G56:H56"/>
    <mergeCell ref="AH4:AH9"/>
    <mergeCell ref="AI4:AI9"/>
    <mergeCell ref="AJ4:AJ9"/>
    <mergeCell ref="AK4:AK9"/>
    <mergeCell ref="AL2:AL3"/>
    <mergeCell ref="AM2:AM3"/>
    <mergeCell ref="BC4:BC9"/>
    <mergeCell ref="BD4:BD9"/>
    <mergeCell ref="BE4:BE9"/>
    <mergeCell ref="BF4:BF9"/>
    <mergeCell ref="BG4:BG9"/>
    <mergeCell ref="AU4:AU9"/>
    <mergeCell ref="AV4:AV9"/>
    <mergeCell ref="BC2:BC3"/>
    <mergeCell ref="AY2:AY3"/>
    <mergeCell ref="AZ2:AZ3"/>
    <mergeCell ref="BA2:BA3"/>
    <mergeCell ref="BB2:BB3"/>
    <mergeCell ref="AX4:AX9"/>
    <mergeCell ref="AY4:AY9"/>
    <mergeCell ref="AZ4:AZ9"/>
    <mergeCell ref="BA4:BA9"/>
    <mergeCell ref="BB4:BB9"/>
    <mergeCell ref="AX2:AX3"/>
    <mergeCell ref="BJ4:BJ9"/>
    <mergeCell ref="BK4:BK9"/>
    <mergeCell ref="BL4:BL9"/>
    <mergeCell ref="BJ2:BJ3"/>
    <mergeCell ref="BK2:BK3"/>
    <mergeCell ref="BL2:BL3"/>
    <mergeCell ref="BH4:BH9"/>
    <mergeCell ref="BI4:BI9"/>
    <mergeCell ref="BD2:BD3"/>
    <mergeCell ref="BE2:BE3"/>
    <mergeCell ref="BF2:BF3"/>
    <mergeCell ref="BG2:BG3"/>
    <mergeCell ref="BH2:BH3"/>
    <mergeCell ref="BI2:BI3"/>
  </mergeCells>
  <conditionalFormatting sqref="AD4:AI12 AK4:AM12 AD33 AD39:AM44 BF4:BK44 AL34:AM35 AM36:AM38 AD34:AJ38 AK35 AK37 AD13:AM16 AF17:AM33 AN4:AP44 AL20:AP20 AQ21:AR22 AX21:AY22 AL25:AP29 BE19:BF19 AR4:AW44 AY4:BD44">
    <cfRule type="expression" dxfId="1" priority="79">
      <formula>AND(TODAY()&gt;=AD$4,TODAY()&lt;AE$4)</formula>
    </cfRule>
  </conditionalFormatting>
  <conditionalFormatting sqref="AD2:BL9">
    <cfRule type="expression" dxfId="34" priority="77">
      <formula>WEEKDAY(AD$4)=7</formula>
    </cfRule>
    <cfRule type="expression" dxfId="33" priority="78">
      <formula>WEEKDAY(AD$4)=1</formula>
    </cfRule>
  </conditionalFormatting>
  <conditionalFormatting sqref="AK4:BL9 AJ4:AJ44">
    <cfRule type="expression" dxfId="32" priority="80">
      <formula>AND(TODAY()&gt;=AJ$4,TODAY()&lt;#REF!)</formula>
    </cfRule>
  </conditionalFormatting>
  <conditionalFormatting sqref="BL4:BL44 AQ4:AQ44 AX4:AX44 BE4:BE44">
    <cfRule type="expression" dxfId="3" priority="83">
      <formula>AND(TODAY()&gt;=AQ$4,TODAY()&lt;#REF!)</formula>
    </cfRule>
  </conditionalFormatting>
  <conditionalFormatting sqref="AD17:AD31">
    <cfRule type="expression" dxfId="31" priority="74">
      <formula>AND(TODAY()&gt;=AD$4,TODAY()&lt;AE$4)</formula>
    </cfRule>
  </conditionalFormatting>
  <conditionalFormatting sqref="AD32:AE32 AE33">
    <cfRule type="expression" dxfId="30" priority="72">
      <formula>AND(TODAY()&gt;=AD$4,TODAY()&lt;AE$4)</formula>
    </cfRule>
  </conditionalFormatting>
  <conditionalFormatting sqref="AE17:AE31">
    <cfRule type="expression" dxfId="29" priority="70">
      <formula>AND(TODAY()&gt;=AE$4,TODAY()&lt;AF$4)</formula>
    </cfRule>
  </conditionalFormatting>
  <conditionalFormatting sqref="AK34 AK36 AK38">
    <cfRule type="expression" dxfId="27" priority="64">
      <formula>AND(TODAY()&gt;=AK$4,TODAY()&lt;AL$4)</formula>
    </cfRule>
  </conditionalFormatting>
  <conditionalFormatting sqref="AL36:AL38">
    <cfRule type="expression" dxfId="25" priority="60">
      <formula>AND(TODAY()&gt;=AL$4,TODAY()&lt;AM$4)</formula>
    </cfRule>
  </conditionalFormatting>
  <conditionalFormatting sqref="BM4:BR44">
    <cfRule type="expression" dxfId="20" priority="49">
      <formula>AND(TODAY()&gt;=BM$4,TODAY()&lt;BN$4)</formula>
    </cfRule>
  </conditionalFormatting>
  <conditionalFormatting sqref="BM2:BS9">
    <cfRule type="expression" dxfId="19" priority="47">
      <formula>WEEKDAY(BM$4)=7</formula>
    </cfRule>
    <cfRule type="expression" dxfId="18" priority="48">
      <formula>WEEKDAY(BM$4)=1</formula>
    </cfRule>
  </conditionalFormatting>
  <conditionalFormatting sqref="BM4:BS9">
    <cfRule type="expression" dxfId="17" priority="50">
      <formula>AND(TODAY()&gt;=BM$4,TODAY()&lt;#REF!)</formula>
    </cfRule>
  </conditionalFormatting>
  <conditionalFormatting sqref="BS4:BS44">
    <cfRule type="expression" dxfId="16" priority="51">
      <formula>AND(TODAY()&gt;=BS$4,TODAY()&lt;#REF!)</formula>
    </cfRule>
  </conditionalFormatting>
  <conditionalFormatting sqref="BT4:BY44">
    <cfRule type="expression" dxfId="15" priority="43">
      <formula>AND(TODAY()&gt;=BT$4,TODAY()&lt;BU$4)</formula>
    </cfRule>
  </conditionalFormatting>
  <conditionalFormatting sqref="BT2:BZ9">
    <cfRule type="expression" dxfId="14" priority="41">
      <formula>WEEKDAY(BT$4)=7</formula>
    </cfRule>
    <cfRule type="expression" dxfId="13" priority="42">
      <formula>WEEKDAY(BT$4)=1</formula>
    </cfRule>
  </conditionalFormatting>
  <conditionalFormatting sqref="BT4:BZ9">
    <cfRule type="expression" dxfId="12" priority="44">
      <formula>AND(TODAY()&gt;=BT$4,TODAY()&lt;#REF!)</formula>
    </cfRule>
  </conditionalFormatting>
  <conditionalFormatting sqref="BZ4:BZ44">
    <cfRule type="expression" dxfId="11" priority="45">
      <formula>AND(TODAY()&gt;=BZ$4,TODAY()&lt;#REF!)</formula>
    </cfRule>
  </conditionalFormatting>
  <conditionalFormatting sqref="CA4:CF44">
    <cfRule type="expression" dxfId="10" priority="37">
      <formula>AND(TODAY()&gt;=CA$4,TODAY()&lt;CB$4)</formula>
    </cfRule>
  </conditionalFormatting>
  <conditionalFormatting sqref="CA2:CG9">
    <cfRule type="expression" dxfId="9" priority="35">
      <formula>WEEKDAY(CA$4)=7</formula>
    </cfRule>
    <cfRule type="expression" dxfId="8" priority="36">
      <formula>WEEKDAY(CA$4)=1</formula>
    </cfRule>
  </conditionalFormatting>
  <conditionalFormatting sqref="CA4:CG9">
    <cfRule type="expression" dxfId="7" priority="38">
      <formula>AND(TODAY()&gt;=CA$4,TODAY()&lt;#REF!)</formula>
    </cfRule>
  </conditionalFormatting>
  <conditionalFormatting sqref="CG4:CG44">
    <cfRule type="expression" dxfId="6" priority="39">
      <formula>AND(TODAY()&gt;=CG$4,TODAY()&lt;#REF!)</formula>
    </cfRule>
  </conditionalFormatting>
  <conditionalFormatting sqref="AC10:AC45">
    <cfRule type="cellIs" dxfId="5" priority="1423" operator="equal">
      <formula>$A$1</formula>
    </cfRule>
    <cfRule type="dataBar" priority="1424">
      <dataBar>
        <cfvo type="min"/>
        <cfvo type="max"/>
        <color rgb="FF63C384"/>
      </dataBar>
      <extLst>
        <ext xmlns:x14="http://schemas.microsoft.com/office/spreadsheetml/2009/9/main" uri="{B025F937-C7B1-47D3-B67F-A62EFF666E3E}">
          <x14:id>{5BAC398F-34A1-47C8-947D-6F3ECE61FD44}</x14:id>
        </ext>
      </extLst>
    </cfRule>
  </conditionalFormatting>
  <printOptions horizontalCentered="1"/>
  <pageMargins left="0.25" right="0.2" top="2" bottom="0.25" header="0.3" footer="0.3"/>
  <pageSetup paperSize="8" scale="40" fitToHeight="0" orientation="landscape" r:id="rId1"/>
  <extLst>
    <ext xmlns:x14="http://schemas.microsoft.com/office/spreadsheetml/2009/9/main" uri="{78C0D931-6437-407d-A8EE-F0AAD7539E65}">
      <x14:conditionalFormattings>
        <x14:conditionalFormatting xmlns:xm="http://schemas.microsoft.com/office/excel/2006/main">
          <x14:cfRule type="iconSet" priority="73" id="{4484B2E4-3E36-49F2-86A9-860901A743C1}">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AD32:AE32 AE33</xm:sqref>
        </x14:conditionalFormatting>
        <x14:conditionalFormatting xmlns:xm="http://schemas.microsoft.com/office/excel/2006/main">
          <x14:cfRule type="iconSet" priority="71" id="{A9AFF193-7436-4AC1-9FD6-93AAA406243A}">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AE17:AE31</xm:sqref>
        </x14:conditionalFormatting>
        <x14:conditionalFormatting xmlns:xm="http://schemas.microsoft.com/office/excel/2006/main">
          <x14:cfRule type="iconSet" priority="1282" id="{B5A29FD5-FD1E-4618-B86E-967F96BC4A32}">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AD17:AD31</xm:sqref>
        </x14:conditionalFormatting>
        <x14:conditionalFormatting xmlns:xm="http://schemas.microsoft.com/office/excel/2006/main">
          <x14:cfRule type="iconSet" priority="65" id="{4212A114-4E56-4D5B-9AFA-9FBC7E86A903}">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AK34 AK36 AK38</xm:sqref>
        </x14:conditionalFormatting>
        <x14:conditionalFormatting xmlns:xm="http://schemas.microsoft.com/office/excel/2006/main">
          <x14:cfRule type="iconSet" priority="61" id="{9F1E4114-081E-4508-9A05-6AD55AA408E2}">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AL36:AL38</xm:sqref>
        </x14:conditionalFormatting>
        <x14:conditionalFormatting xmlns:xm="http://schemas.microsoft.com/office/excel/2006/main">
          <x14:cfRule type="dataBar" id="{5BAC398F-34A1-47C8-947D-6F3ECE61FD44}">
            <x14:dataBar minLength="0" maxLength="100" border="1" negativeBarBorderColorSameAsPositive="0">
              <x14:cfvo type="autoMin"/>
              <x14:cfvo type="autoMax"/>
              <x14:borderColor rgb="FF63C384"/>
              <x14:negativeFillColor rgb="FFFF0000"/>
              <x14:negativeBorderColor rgb="FFFF0000"/>
              <x14:axisColor rgb="FF000000"/>
            </x14:dataBar>
          </x14:cfRule>
          <xm:sqref>AC10:AC45</xm:sqref>
        </x14:conditionalFormatting>
        <x14:conditionalFormatting xmlns:xm="http://schemas.microsoft.com/office/excel/2006/main">
          <x14:cfRule type="iconSet" priority="1427" id="{3A67CFCF-6D21-4E6C-8887-FCB2EF2BBAC0}">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E5:H8 AD33 AL34:BL35 AM36:BL38 BM10:BS44 AD34:AJ38 AK35 AK37 AD39:BL44 AD10:BL16 AF17:BL33 AS31:AW36 AZ31:BD36 AZ38:BD44</xm:sqref>
        </x14:conditionalFormatting>
        <x14:conditionalFormatting xmlns:xm="http://schemas.microsoft.com/office/excel/2006/main">
          <x14:cfRule type="iconSet" priority="1441" id="{9AA4F9AB-0957-4801-A462-52ED500B7467}">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BT10:BZ44</xm:sqref>
        </x14:conditionalFormatting>
        <x14:conditionalFormatting xmlns:xm="http://schemas.microsoft.com/office/excel/2006/main">
          <x14:cfRule type="iconSet" priority="1442" id="{67DEAF25-ED2A-4363-BAC1-C952FDAE5D74}">
            <x14:iconSet iconSet="4Arrows" showValue="0" custom="1">
              <x14:cfvo type="percent">
                <xm:f>0</xm:f>
              </x14:cfvo>
              <x14:cfvo type="num">
                <xm:f>2</xm:f>
              </x14:cfvo>
              <x14:cfvo type="num">
                <xm:f>3</xm:f>
              </x14:cfvo>
              <x14:cfvo type="num">
                <xm:f>4</xm:f>
              </x14:cfvo>
              <x14:cfIcon iconSet="3TrafficLights1" iconId="1"/>
              <x14:cfIcon iconSet="3TrafficLights1" iconId="2"/>
              <x14:cfIcon iconSet="3TrafficLights1" iconId="0"/>
              <x14:cfIcon iconSet="3Flags" iconId="2"/>
            </x14:iconSet>
          </x14:cfRule>
          <xm:sqref>CA10:CG44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h e e t R o o t   x m l n s : x s d = " h t t p : / / w w w . w 3 . o r g / 2 0 0 1 / X M L S c h e m a "   x m l n s : x s i = " h t t p : / / w w w . w 3 . o r g / 2 0 0 1 / X M L S c h e m a - i n s t a n c e " >  
     < S e r i a l i z e d S o u r c e s / >  
     < S e r i a l i z e d P a r a m e t e r s / >  
     < C o n f i g u r a t i o n >  
         < N a m e > S h e e t C o n f i g u r a t i o n < / N a m e >  
         < H i d d e n C o m m e n t > f a l s e < / H i d d e n C o m m e n t >  
         < A u t o F i t D a t a S o u r c e > f a l s e < / A u t o F i t D a t a S o u r c e >  
         < W r a p T e x t > f a l s e < / W r a p T e x t >  
         < S t a t e > N o t L o g g e d I n < / S t a t e >  
         < W o r k s h e e t s H e a d e r F o o t e r >  
             < W o r k s h e e t H e a d e r F o o t e r >  
                 < W o r k s h e e t N a m e > S p i r a l   P r o j e c t < / 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 S c h e d u l e   i n s t a l l   p l a n t   A < / 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 S c h e d u l e   i n s t a l l   p l a n t   B < / 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W o r k s h e e t s H e a d e r F o o t e r >  
     < / C o n f i g u r a t i o n >  
 < / S h e e t R o o t > 
</file>

<file path=customXml/itemProps1.xml><?xml version="1.0" encoding="utf-8"?>
<ds:datastoreItem xmlns:ds="http://schemas.openxmlformats.org/officeDocument/2006/customXml" ds:itemID="{D51828F0-5D3C-46CB-8E7A-EB0DC151177B}">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Spiral Project</vt:lpstr>
      <vt:lpstr>Sub schedule</vt:lpstr>
      <vt:lpstr>'Spiral Project'!prevWBS</vt:lpstr>
      <vt:lpstr>'Spiral Project'!Print_Area</vt:lpstr>
      <vt:lpstr>'Sub schedule'!Print_Area</vt:lpstr>
      <vt:lpstr>'Spiral Project'!Print_Titles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BOY TOMAS</cp:lastModifiedBy>
  <cp:lastPrinted>2024-02-08T07:25:50Z</cp:lastPrinted>
  <dcterms:created xsi:type="dcterms:W3CDTF">2010-06-09T16:05:03Z</dcterms:created>
  <dcterms:modified xsi:type="dcterms:W3CDTF">2024-02-08T08:31:28Z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