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40. ASAHIKASEI\03. Esimate cost\"/>
    </mc:Choice>
  </mc:AlternateContent>
  <xr:revisionPtr revIDLastSave="0" documentId="13_ncr:1_{0E2C1429-DE2D-46D1-B89E-87FB77D39A5C}" xr6:coauthVersionLast="47" xr6:coauthVersionMax="47" xr10:uidLastSave="{00000000-0000-0000-0000-000000000000}"/>
  <bookViews>
    <workbookView xWindow="-120" yWindow="-120" windowWidth="29040" windowHeight="15840" activeTab="3" xr2:uid="{6ECA84BB-447B-4204-A800-30121D6C13C9}"/>
  </bookViews>
  <sheets>
    <sheet name="Equipment and Estimate time" sheetId="7" r:id="rId1"/>
    <sheet name="Keyence_Equipment" sheetId="14" r:id="rId2"/>
    <sheet name="Safety Model" sheetId="9" r:id="rId3"/>
    <sheet name="Installation" sheetId="10" r:id="rId4"/>
    <sheet name="Sefety wiring Diagram" sheetId="12" r:id="rId5"/>
    <sheet name="Wiring scope" sheetId="13" r:id="rId6"/>
    <sheet name="Data" sheetId="11" r:id="rId7"/>
  </sheets>
  <externalReferences>
    <externalReference r:id="rId8"/>
    <externalReference r:id="rId9"/>
    <externalReference r:id="rId10"/>
  </externalReferences>
  <definedNames>
    <definedName name="___KEY3" hidden="1">#REF!</definedName>
    <definedName name="__123Graph_A" hidden="1">[1]ﾀﾘﾌ!#REF!</definedName>
    <definedName name="__123Graph_B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xlnm._FilterDatabase" localSheetId="0" hidden="1">'Equipment and Estimate time'!$B$2:$T$2</definedName>
    <definedName name="_xlnm._FilterDatabase" localSheetId="1" hidden="1">Keyence_Equipment!$A$1:$J$1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[1]ﾀﾘﾌ!#REF!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cc" hidden="1">{#N/A,#N/A,TRUE,"SUM";#N/A,#N/A,TRUE,"EE";#N/A,#N/A,TRUE,"AC";#N/A,#N/A,TRUE,"SN"}</definedName>
    <definedName name="CSODJWO" hidden="1">{#N/A,#N/A,TRUE,"SUM";#N/A,#N/A,TRUE,"EE";#N/A,#N/A,TRUE,"AC";#N/A,#N/A,TRUE,"SN"}</definedName>
    <definedName name="da" hidden="1">{#N/A,#N/A,TRUE,"SUM";#N/A,#N/A,TRUE,"EE";#N/A,#N/A,TRUE,"AC";#N/A,#N/A,TRUE,"SN"}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Y" hidden="1">{#N/A,#N/A,TRUE,"SUM";#N/A,#N/A,TRUE,"EE";#N/A,#N/A,TRUE,"AC";#N/A,#N/A,TRUE,"SN"}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_xlnm.Print_Area" localSheetId="6">Data!$A$1:$V$38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RE" hidden="1">{#N/A,#N/A,TRUE,"SUM";#N/A,#N/A,TRUE,"EE";#N/A,#N/A,TRUE,"AC";#N/A,#N/A,TRUE,"SN"}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vvvvvvvvvvvvvvv" hidden="1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hidden="1">#REF!</definedName>
    <definedName name="変更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7" l="1"/>
  <c r="K86" i="7" l="1"/>
  <c r="K87" i="7"/>
  <c r="K18" i="7"/>
  <c r="K65" i="7" l="1"/>
  <c r="K89" i="7"/>
  <c r="K88" i="7"/>
  <c r="K85" i="7"/>
  <c r="K84" i="7"/>
  <c r="K83" i="7"/>
  <c r="K82" i="7"/>
  <c r="K81" i="7"/>
  <c r="K80" i="7"/>
  <c r="K79" i="7"/>
  <c r="K78" i="7"/>
  <c r="K76" i="7"/>
  <c r="K75" i="7"/>
  <c r="K74" i="7"/>
  <c r="K73" i="7"/>
  <c r="K72" i="7"/>
  <c r="K50" i="7"/>
  <c r="K51" i="7"/>
  <c r="K52" i="7"/>
  <c r="K9" i="7"/>
  <c r="K8" i="7"/>
  <c r="K16" i="7"/>
  <c r="K17" i="7"/>
  <c r="K19" i="7"/>
  <c r="K20" i="7"/>
  <c r="K21" i="7"/>
  <c r="K22" i="7"/>
  <c r="K15" i="7"/>
  <c r="K10" i="7"/>
  <c r="K64" i="7"/>
  <c r="K62" i="7"/>
  <c r="K61" i="7"/>
  <c r="K60" i="7"/>
  <c r="K43" i="7"/>
  <c r="K59" i="7"/>
  <c r="K58" i="7"/>
  <c r="K57" i="7"/>
  <c r="K56" i="7"/>
  <c r="K55" i="7"/>
  <c r="K54" i="7"/>
  <c r="K53" i="7"/>
  <c r="K42" i="7"/>
  <c r="K41" i="7"/>
  <c r="K40" i="7"/>
  <c r="K39" i="7"/>
  <c r="K38" i="7"/>
  <c r="K36" i="7"/>
  <c r="K35" i="7"/>
  <c r="K34" i="7"/>
  <c r="K33" i="7"/>
  <c r="K32" i="7"/>
  <c r="K31" i="7"/>
  <c r="K67" i="7"/>
  <c r="K66" i="7"/>
  <c r="K45" i="7"/>
  <c r="K44" i="7"/>
  <c r="K90" i="7" l="1"/>
  <c r="I5" i="7" s="1"/>
  <c r="K5" i="7" s="1"/>
  <c r="K46" i="7"/>
  <c r="I3" i="7" s="1"/>
  <c r="K3" i="7" s="1"/>
  <c r="K68" i="7"/>
  <c r="I4" i="7" s="1"/>
  <c r="K4" i="7" s="1"/>
  <c r="K2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2" authorId="0" shapeId="0" xr:uid="{D11CBBC0-C2EF-401A-B370-61E207F8A45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26" authorId="0" shapeId="0" xr:uid="{3308FE09-5E23-4708-841D-EB66496DD5B5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49" authorId="0" shapeId="0" xr:uid="{B073C74F-68AD-42F9-A1AA-1C227D6639C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71" authorId="0" shapeId="0" xr:uid="{3D7AB27A-44AC-43C9-8EAA-F70C5CA247E9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</commentList>
</comments>
</file>

<file path=xl/sharedStrings.xml><?xml version="1.0" encoding="utf-8"?>
<sst xmlns="http://schemas.openxmlformats.org/spreadsheetml/2006/main" count="594" uniqueCount="161">
  <si>
    <t>-</t>
  </si>
  <si>
    <t>KEYENCE</t>
  </si>
  <si>
    <t>Sefety cost</t>
  </si>
  <si>
    <t>Item</t>
  </si>
  <si>
    <t>Model / Part Number</t>
  </si>
  <si>
    <t>Discription</t>
  </si>
  <si>
    <t>Suppier</t>
  </si>
  <si>
    <t>Brand</t>
  </si>
  <si>
    <t>Lead Time</t>
  </si>
  <si>
    <t>Quote Rev.</t>
  </si>
  <si>
    <t>Unit price</t>
  </si>
  <si>
    <t>Quantity</t>
  </si>
  <si>
    <t>Total (BATH)</t>
  </si>
  <si>
    <t>Unit</t>
  </si>
  <si>
    <t>Installation Point</t>
  </si>
  <si>
    <t>Catagory</t>
  </si>
  <si>
    <t>PO Status</t>
  </si>
  <si>
    <t>PO Number</t>
  </si>
  <si>
    <t>Delivery day</t>
  </si>
  <si>
    <t>Date of use</t>
  </si>
  <si>
    <t>Status</t>
  </si>
  <si>
    <t>Remark</t>
  </si>
  <si>
    <t>Set</t>
  </si>
  <si>
    <t>PLC Module</t>
  </si>
  <si>
    <t>RS232 Module</t>
  </si>
  <si>
    <t>Support</t>
  </si>
  <si>
    <t>Estimate cost ( Master Box )</t>
  </si>
  <si>
    <t>KV-8000</t>
  </si>
  <si>
    <t>KV-B8XTD</t>
  </si>
  <si>
    <t>KV-7000C</t>
  </si>
  <si>
    <t>Module bus convert</t>
  </si>
  <si>
    <t>OAM-6000-45-8TXm</t>
  </si>
  <si>
    <t>Swiching Hub 8 Port Industial Grade</t>
  </si>
  <si>
    <t>Data-Automation</t>
  </si>
  <si>
    <t>OAM Link</t>
  </si>
  <si>
    <t>6</t>
  </si>
  <si>
    <t>3</t>
  </si>
  <si>
    <t>Pcs.</t>
  </si>
  <si>
    <t>Master box</t>
  </si>
  <si>
    <t>Control Box</t>
  </si>
  <si>
    <t>MEJI</t>
  </si>
  <si>
    <t>NITTO</t>
  </si>
  <si>
    <t>RA20-56</t>
  </si>
  <si>
    <t>NF63-CV 2P 16A</t>
  </si>
  <si>
    <t>Mitsubishi MCCB NF63-CV 2P 16A</t>
  </si>
  <si>
    <t>JW TECH</t>
  </si>
  <si>
    <t>MITSUBISHI</t>
  </si>
  <si>
    <t xml:space="preserve"> CP30-BA 2P 5A
(1M)</t>
  </si>
  <si>
    <t>Mitsubishi CP30-BA 2P 5A (1M)</t>
  </si>
  <si>
    <t>5</t>
  </si>
  <si>
    <t>S8VK-G12024</t>
  </si>
  <si>
    <t>Switching Power Supply </t>
  </si>
  <si>
    <t>OMRON</t>
  </si>
  <si>
    <t>BND15W</t>
  </si>
  <si>
    <t>Terminal IDEC  ( 1  Pcs.)</t>
  </si>
  <si>
    <t>IDEC</t>
  </si>
  <si>
    <t>Terminal Marker for IDEC</t>
  </si>
  <si>
    <t>Automationcad</t>
  </si>
  <si>
    <t>BNDE15W</t>
  </si>
  <si>
    <t>END PLATE Terminal IDEC ( 1 Pack / 10 Pcs.)</t>
  </si>
  <si>
    <t>MOUNTING CLIP BNL6</t>
  </si>
  <si>
    <t>STOPPER Terminal ( 1 Pack / 10 Pcs.)</t>
  </si>
  <si>
    <t>Pack</t>
  </si>
  <si>
    <t>YW1P-1UQM3A</t>
  </si>
  <si>
    <t>Pilot lamp amber</t>
  </si>
  <si>
    <t>หางปลา แฉกเปลือย 1.25-3YS KENION ( 1 Box / 3500 Pcs.)</t>
  </si>
  <si>
    <t>KENION</t>
  </si>
  <si>
    <t>BPG/PG-19</t>
  </si>
  <si>
    <t>CABLE GLAND</t>
  </si>
  <si>
    <t>Other equipment wiring</t>
  </si>
  <si>
    <t>M.</t>
  </si>
  <si>
    <t>100</t>
  </si>
  <si>
    <t>Name plate</t>
  </si>
  <si>
    <t>Flexible</t>
  </si>
  <si>
    <t>Hardware house</t>
  </si>
  <si>
    <t>Master Box</t>
  </si>
  <si>
    <t>1</t>
  </si>
  <si>
    <t>30</t>
  </si>
  <si>
    <t>SND Quotation</t>
  </si>
  <si>
    <t>SND</t>
  </si>
  <si>
    <t>JOB</t>
  </si>
  <si>
    <t>Sodtware devoloper for other function</t>
  </si>
  <si>
    <t>1Man/Day insite</t>
  </si>
  <si>
    <t>Day out site</t>
  </si>
  <si>
    <t>TOMAS</t>
  </si>
  <si>
    <t xml:space="preserve">Wall Rack 9U (60 cm.) </t>
  </si>
  <si>
    <t>GERMANY (G1-60609) 'White-Gray' - A0046258</t>
  </si>
  <si>
    <t>Advice</t>
  </si>
  <si>
    <t>Box</t>
  </si>
  <si>
    <t>TP-Link 24-Port Gigabit Desktop/Rackmount Switch</t>
  </si>
  <si>
    <t>TL-SG1024D</t>
  </si>
  <si>
    <t>AB SHOP</t>
  </si>
  <si>
    <t>TP-LINK</t>
  </si>
  <si>
    <t>- Install Rack swiching Hub</t>
  </si>
  <si>
    <t>2</t>
  </si>
  <si>
    <t>4</t>
  </si>
  <si>
    <t>7</t>
  </si>
  <si>
    <t>8</t>
  </si>
  <si>
    <t>10</t>
  </si>
  <si>
    <t>Control Box ( for slave box )</t>
  </si>
  <si>
    <t>Junction box</t>
  </si>
  <si>
    <t>Misumi</t>
  </si>
  <si>
    <t>Nitto</t>
  </si>
  <si>
    <t>CF Series Box</t>
  </si>
  <si>
    <t>CH Series Box</t>
  </si>
  <si>
    <t>Estimate cost ( Junction Box)</t>
  </si>
  <si>
    <t>Estimate cost ( Slave box )</t>
  </si>
  <si>
    <t>KV-EP02</t>
  </si>
  <si>
    <t>Keyence</t>
  </si>
  <si>
    <t>Remote I/O</t>
  </si>
  <si>
    <t>KV-NC32EXT</t>
  </si>
  <si>
    <t>KV-NC16EXT</t>
  </si>
  <si>
    <t>I/O Unit</t>
  </si>
  <si>
    <t>Terminal + Cable I/O 32</t>
  </si>
  <si>
    <t>Terminal + Cable I/O 16</t>
  </si>
  <si>
    <t>- Install control box,master box, Slave box,Access point</t>
  </si>
  <si>
    <t xml:space="preserve">- Wiring lan and power </t>
  </si>
  <si>
    <t>- Install interlock system</t>
  </si>
  <si>
    <t>Slave Box</t>
  </si>
  <si>
    <t>Junction Box</t>
  </si>
  <si>
    <t>Software PLC Devoloper</t>
  </si>
  <si>
    <t>Software Handy Devoloper</t>
  </si>
  <si>
    <t>Out-Site</t>
  </si>
  <si>
    <t>Teaching</t>
  </si>
  <si>
    <t>Module BT-Link</t>
  </si>
  <si>
    <t>BT-LR1</t>
  </si>
  <si>
    <t>Terminal</t>
  </si>
  <si>
    <t>Slave Box 1-5</t>
  </si>
  <si>
    <t>Locking type ( For Door type )</t>
  </si>
  <si>
    <t>Actuator</t>
  </si>
  <si>
    <t>GS-MAL5U</t>
  </si>
  <si>
    <t>GS-ML51N</t>
  </si>
  <si>
    <t>brackets</t>
  </si>
  <si>
    <t>GS-MB42</t>
  </si>
  <si>
    <t>Connector</t>
  </si>
  <si>
    <t>Flexible connector</t>
  </si>
  <si>
    <t>Config system</t>
  </si>
  <si>
    <t>Wiring control box</t>
  </si>
  <si>
    <t>In-site</t>
  </si>
  <si>
    <t>ATT</t>
  </si>
  <si>
    <t>Cost make support for Interlock installation and installation</t>
  </si>
  <si>
    <t xml:space="preserve">	LAPP KABEL</t>
  </si>
  <si>
    <t>Multicore Cable</t>
  </si>
  <si>
    <t>10 Core, 0.5 mm²</t>
  </si>
  <si>
    <t>handy terminal</t>
  </si>
  <si>
    <t>BT W350</t>
  </si>
  <si>
    <t>Ea</t>
  </si>
  <si>
    <t>Wiring Safetylock and installation Sefety lock ( 2Box/Day )</t>
  </si>
  <si>
    <t>Keyence type</t>
  </si>
  <si>
    <t>Handy</t>
  </si>
  <si>
    <t>PLC</t>
  </si>
  <si>
    <t>Safety</t>
  </si>
  <si>
    <t>Junction box 1-16</t>
  </si>
  <si>
    <t>16</t>
  </si>
  <si>
    <t>GS-P8C10</t>
  </si>
  <si>
    <t>26</t>
  </si>
  <si>
    <t>Locking type ( For Door type and Mixer )</t>
  </si>
  <si>
    <t>OCR</t>
  </si>
  <si>
    <t>OCR License</t>
  </si>
  <si>
    <t>Estimate cost of POKAYOKE System for ASAHIKASEI</t>
  </si>
  <si>
    <t>Lisence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</si>
</sst>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</cellStyleXfs>
  <cellXfs count="64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164" fontId="3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43" fontId="5" fillId="2" borderId="3" xfId="2" applyNumberFormat="1" applyFont="1" applyFill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43" fontId="6" fillId="3" borderId="2" xfId="3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/>
    <xf numFmtId="43" fontId="4" fillId="0" borderId="2" xfId="3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43" fontId="4" fillId="0" borderId="1" xfId="3" applyFont="1" applyBorder="1" applyAlignment="1">
      <alignment vertical="center"/>
    </xf>
    <xf numFmtId="43" fontId="3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2" fontId="3" fillId="0" borderId="1" xfId="2" applyNumberFormat="1" applyFont="1" applyBorder="1" applyAlignment="1">
      <alignment vertical="center"/>
    </xf>
    <xf numFmtId="43" fontId="3" fillId="0" borderId="1" xfId="3" applyFont="1" applyFill="1" applyBorder="1" applyAlignment="1">
      <alignment horizontal="right" vertical="center" indent="1"/>
    </xf>
    <xf numFmtId="43" fontId="4" fillId="0" borderId="1" xfId="3" applyFont="1" applyFill="1" applyBorder="1" applyAlignment="1">
      <alignment horizontal="right" vertical="center"/>
    </xf>
    <xf numFmtId="0" fontId="3" fillId="0" borderId="1" xfId="3" applyNumberFormat="1" applyFont="1" applyFill="1" applyBorder="1" applyAlignment="1">
      <alignment horizontal="center" vertical="center"/>
    </xf>
    <xf numFmtId="0" fontId="0" fillId="0" borderId="2" xfId="0" applyBorder="1"/>
    <xf numFmtId="2" fontId="3" fillId="0" borderId="1" xfId="2" applyNumberFormat="1" applyFont="1" applyBorder="1" applyAlignment="1">
      <alignment horizontal="right" vertical="center"/>
    </xf>
    <xf numFmtId="43" fontId="3" fillId="0" borderId="1" xfId="2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2" fontId="3" fillId="0" borderId="2" xfId="2" applyNumberFormat="1" applyFont="1" applyBorder="1" applyAlignment="1">
      <alignment vertical="center"/>
    </xf>
    <xf numFmtId="49" fontId="3" fillId="0" borderId="2" xfId="3" applyNumberFormat="1" applyFont="1" applyBorder="1" applyAlignment="1">
      <alignment horizontal="center" vertical="center"/>
    </xf>
    <xf numFmtId="43" fontId="4" fillId="0" borderId="2" xfId="3" applyFont="1" applyBorder="1" applyAlignment="1">
      <alignment vertical="center"/>
    </xf>
    <xf numFmtId="0" fontId="10" fillId="0" borderId="0" xfId="4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3" borderId="5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43" fontId="4" fillId="0" borderId="2" xfId="3" applyFont="1" applyBorder="1" applyAlignment="1">
      <alignment horizontal="center" vertical="center"/>
    </xf>
    <xf numFmtId="43" fontId="4" fillId="0" borderId="5" xfId="3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43" fontId="4" fillId="0" borderId="3" xfId="3" applyFont="1" applyBorder="1" applyAlignment="1">
      <alignment horizontal="center" vertical="center"/>
    </xf>
    <xf numFmtId="2" fontId="3" fillId="0" borderId="2" xfId="2" applyNumberFormat="1" applyFont="1" applyBorder="1" applyAlignment="1">
      <alignment horizontal="center" vertical="center"/>
    </xf>
    <xf numFmtId="2" fontId="3" fillId="0" borderId="5" xfId="2" applyNumberFormat="1" applyFont="1" applyBorder="1" applyAlignment="1">
      <alignment horizontal="center" vertical="center"/>
    </xf>
    <xf numFmtId="43" fontId="3" fillId="0" borderId="2" xfId="2" applyNumberFormat="1" applyFont="1" applyBorder="1" applyAlignment="1">
      <alignment horizontal="center" vertical="center"/>
    </xf>
  </cellXfs>
  <cellStyles count="5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  <cellStyle name="Normal 3" xfId="4" xr:uid="{09846C87-6A7A-47DC-A29E-8D7BE72EF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sv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jpeg"/><Relationship Id="rId3" Type="http://schemas.openxmlformats.org/officeDocument/2006/relationships/image" Target="../media/image14.jpeg"/><Relationship Id="rId7" Type="http://schemas.openxmlformats.org/officeDocument/2006/relationships/image" Target="../media/image17.jpeg"/><Relationship Id="rId2" Type="http://schemas.openxmlformats.org/officeDocument/2006/relationships/image" Target="../media/image13.jpeg"/><Relationship Id="rId1" Type="http://schemas.openxmlformats.org/officeDocument/2006/relationships/image" Target="../media/image12.png"/><Relationship Id="rId6" Type="http://schemas.openxmlformats.org/officeDocument/2006/relationships/image" Target="../media/image16.jpeg"/><Relationship Id="rId5" Type="http://schemas.openxmlformats.org/officeDocument/2006/relationships/image" Target="../media/image15.jpeg"/><Relationship Id="rId10" Type="http://schemas.openxmlformats.org/officeDocument/2006/relationships/image" Target="../media/image19.jpeg"/><Relationship Id="rId4" Type="http://schemas.openxmlformats.org/officeDocument/2006/relationships/image" Target="../media/image6.jpeg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533034</xdr:colOff>
      <xdr:row>45</xdr:row>
      <xdr:rowOff>41763</xdr:rowOff>
    </xdr:from>
    <xdr:to>
      <xdr:col>16</xdr:col>
      <xdr:colOff>415802</xdr:colOff>
      <xdr:row>64</xdr:row>
      <xdr:rowOff>159918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383D4A-4BB4-F09A-5D04-254C2181E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034" y="8614263"/>
          <a:ext cx="9636368" cy="3737655"/>
        </a:xfrm>
        <a:prstGeom prst="rect">
          <a:avLst/>
        </a:prstGeom>
      </xdr:spPr>
    </xdr:pic>
    <xdr:clientData/>
  </xdr:twoCellAnchor>
  <xdr:twoCellAnchor editAs="oneCell">
    <xdr:from>
      <xdr:col>16</xdr:col>
      <xdr:colOff>547686</xdr:colOff>
      <xdr:row>45</xdr:row>
      <xdr:rowOff>32897</xdr:rowOff>
    </xdr:from>
    <xdr:to>
      <xdr:col>32</xdr:col>
      <xdr:colOff>384401</xdr:colOff>
      <xdr:row>74</xdr:row>
      <xdr:rowOff>48819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932D-6C60-F66D-2171-6115F576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1286" y="8605397"/>
          <a:ext cx="9590315" cy="5540422"/>
        </a:xfrm>
        <a:prstGeom prst="rect">
          <a:avLst/>
        </a:prstGeom>
      </xdr:spPr>
    </xdr:pic>
    <xdr:clientData/>
  </xdr:twoCellAnchor>
  <xdr:twoCellAnchor>
    <xdr:from>
      <xdr:col>16</xdr:col>
      <xdr:colOff>461096</xdr:colOff>
      <xdr:row>76</xdr:row>
      <xdr:rowOff>94384</xdr:rowOff>
    </xdr:from>
    <xdr:to>
      <xdr:col>33</xdr:col>
      <xdr:colOff>309159</xdr:colOff>
      <xdr:row>107</xdr:row>
      <xdr:rowOff>160313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480589-9B7A-FE06-EEFA-D709B0174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8239" y="14572384"/>
          <a:ext cx="10257527" cy="5971429"/>
        </a:xfrm>
        <a:prstGeom prst="rect">
          <a:avLst/>
        </a:prstGeom>
      </xdr:spPr>
    </xdr:pic>
    <xdr:clientData/>
  </xdr:twoCellAnchor>
  <xdr:twoCellAnchor>
    <xdr:from>
      <xdr:col>24</xdr:col>
      <xdr:colOff>373753</xdr:colOff>
      <xdr:row>99</xdr:row>
      <xdr:rowOff>189258</xdr:rowOff>
    </xdr:from>
    <xdr:to>
      <xdr:col>27</xdr:col>
      <xdr:colOff>414131</xdr:colOff>
      <xdr:row>101</xdr:row>
      <xdr:rowOff>131280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BAA286F-52AA-5330-B39E-5A17594BCF03}"/>
            </a:ext>
          </a:extLst>
        </xdr:cNvPr>
        <xdr:cNvSpPr/>
      </xdr:nvSpPr>
      <xdr:spPr>
        <a:xfrm>
          <a:off x="15083666" y="19048758"/>
          <a:ext cx="1879117" cy="323022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28</xdr:col>
      <xdr:colOff>338979</xdr:colOff>
      <xdr:row>45</xdr:row>
      <xdr:rowOff>131948</xdr:rowOff>
    </xdr:from>
    <xdr:ext cx="2359620" cy="8437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E7A7C1D-7BE3-45E7-903F-4B0A2AD79E28}"/>
            </a:ext>
          </a:extLst>
        </xdr:cNvPr>
        <xdr:cNvSpPr txBox="1"/>
      </xdr:nvSpPr>
      <xdr:spPr>
        <a:xfrm>
          <a:off x="17407779" y="8704448"/>
          <a:ext cx="2359620" cy="84375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800" b="1" i="1">
              <a:solidFill>
                <a:srgbClr val="FF0000"/>
              </a:solidFill>
            </a:rPr>
            <a:t>brackets</a:t>
          </a:r>
        </a:p>
      </xdr:txBody>
    </xdr:sp>
    <xdr:clientData/>
  </xdr:oneCellAnchor>
  <xdr:oneCellAnchor>
    <xdr:from>
      <xdr:col>29</xdr:col>
      <xdr:colOff>110379</xdr:colOff>
      <xdr:row>75</xdr:row>
      <xdr:rowOff>93848</xdr:rowOff>
    </xdr:from>
    <xdr:ext cx="2788327" cy="8437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CBB308F-A19C-4B46-A9F8-2316D97DFD01}"/>
            </a:ext>
          </a:extLst>
        </xdr:cNvPr>
        <xdr:cNvSpPr txBox="1"/>
      </xdr:nvSpPr>
      <xdr:spPr>
        <a:xfrm>
          <a:off x="17788779" y="14381348"/>
          <a:ext cx="2788327" cy="84375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800" b="1" i="1">
              <a:solidFill>
                <a:srgbClr val="FF0000"/>
              </a:solidFill>
            </a:rPr>
            <a:t>Connector</a:t>
          </a:r>
        </a:p>
      </xdr:txBody>
    </xdr:sp>
    <xdr:clientData/>
  </xdr:oneCellAnchor>
  <xdr:twoCellAnchor editAs="oneCell">
    <xdr:from>
      <xdr:col>19</xdr:col>
      <xdr:colOff>357188</xdr:colOff>
      <xdr:row>0</xdr:row>
      <xdr:rowOff>0</xdr:rowOff>
    </xdr:from>
    <xdr:to>
      <xdr:col>32</xdr:col>
      <xdr:colOff>508563</xdr:colOff>
      <xdr:row>42</xdr:row>
      <xdr:rowOff>122809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B1110D7-0248-0521-7BF6-9AE2F68BE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20563" y="0"/>
          <a:ext cx="8200000" cy="8123809"/>
        </a:xfrm>
        <a:prstGeom prst="rect">
          <a:avLst/>
        </a:prstGeom>
      </xdr:spPr>
    </xdr:pic>
    <xdr:clientData/>
  </xdr:twoCellAnchor>
  <xdr:oneCellAnchor>
    <xdr:from>
      <xdr:col>17</xdr:col>
      <xdr:colOff>69878</xdr:colOff>
      <xdr:row>0</xdr:row>
      <xdr:rowOff>91126</xdr:rowOff>
    </xdr:from>
    <xdr:ext cx="3388428" cy="8437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B5413CB-4577-40D3-A211-50240C3BA862}"/>
            </a:ext>
          </a:extLst>
        </xdr:cNvPr>
        <xdr:cNvSpPr txBox="1"/>
      </xdr:nvSpPr>
      <xdr:spPr>
        <a:xfrm>
          <a:off x="10479342" y="91126"/>
          <a:ext cx="3388428" cy="84375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800" b="1" i="1">
              <a:solidFill>
                <a:srgbClr val="FF0000"/>
              </a:solidFill>
            </a:rPr>
            <a:t>Locking</a:t>
          </a:r>
          <a:r>
            <a:rPr lang="en-US" sz="4800" b="1" i="1" baseline="0">
              <a:solidFill>
                <a:srgbClr val="FF0000"/>
              </a:solidFill>
            </a:rPr>
            <a:t> type</a:t>
          </a:r>
          <a:endParaRPr lang="en-US" sz="4800" b="1" i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34</xdr:col>
      <xdr:colOff>0</xdr:colOff>
      <xdr:row>0</xdr:row>
      <xdr:rowOff>142875</xdr:rowOff>
    </xdr:from>
    <xdr:to>
      <xdr:col>54</xdr:col>
      <xdr:colOff>7976</xdr:colOff>
      <xdr:row>21</xdr:row>
      <xdr:rowOff>66184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8A93072-FAC7-D344-3343-E87BE3906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050250" y="142875"/>
          <a:ext cx="12390476" cy="3923809"/>
        </a:xfrm>
        <a:prstGeom prst="rect">
          <a:avLst/>
        </a:prstGeom>
      </xdr:spPr>
    </xdr:pic>
    <xdr:clientData/>
  </xdr:twoCellAnchor>
  <xdr:oneCellAnchor>
    <xdr:from>
      <xdr:col>33</xdr:col>
      <xdr:colOff>359030</xdr:colOff>
      <xdr:row>5</xdr:row>
      <xdr:rowOff>19689</xdr:rowOff>
    </xdr:from>
    <xdr:ext cx="2428742" cy="8437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C4E54D6-9158-4769-8AAB-AC9149A02726}"/>
            </a:ext>
          </a:extLst>
        </xdr:cNvPr>
        <xdr:cNvSpPr txBox="1"/>
      </xdr:nvSpPr>
      <xdr:spPr>
        <a:xfrm>
          <a:off x="20790155" y="972189"/>
          <a:ext cx="2428742" cy="84375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800" b="1" i="1">
              <a:solidFill>
                <a:srgbClr val="FF0000"/>
              </a:solidFill>
            </a:rPr>
            <a:t>Actuator</a:t>
          </a:r>
        </a:p>
      </xdr:txBody>
    </xdr:sp>
    <xdr:clientData/>
  </xdr:oneCellAnchor>
  <xdr:twoCellAnchor>
    <xdr:from>
      <xdr:col>21</xdr:col>
      <xdr:colOff>384106</xdr:colOff>
      <xdr:row>20</xdr:row>
      <xdr:rowOff>132522</xdr:rowOff>
    </xdr:from>
    <xdr:to>
      <xdr:col>24</xdr:col>
      <xdr:colOff>298174</xdr:colOff>
      <xdr:row>22</xdr:row>
      <xdr:rowOff>41413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59DB1319-95A7-4668-B9DF-E0E497A6EB30}"/>
            </a:ext>
          </a:extLst>
        </xdr:cNvPr>
        <xdr:cNvSpPr/>
      </xdr:nvSpPr>
      <xdr:spPr>
        <a:xfrm>
          <a:off x="13255280" y="3942522"/>
          <a:ext cx="1752807" cy="289891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48</xdr:col>
      <xdr:colOff>462642</xdr:colOff>
      <xdr:row>17</xdr:row>
      <xdr:rowOff>107709</xdr:rowOff>
    </xdr:from>
    <xdr:to>
      <xdr:col>53</xdr:col>
      <xdr:colOff>541884</xdr:colOff>
      <xdr:row>19</xdr:row>
      <xdr:rowOff>76040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6CB0665-86C8-4B49-8014-4AA34EB68027}"/>
            </a:ext>
          </a:extLst>
        </xdr:cNvPr>
        <xdr:cNvSpPr/>
      </xdr:nvSpPr>
      <xdr:spPr>
        <a:xfrm>
          <a:off x="29854071" y="3346209"/>
          <a:ext cx="3140849" cy="349331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19</xdr:col>
      <xdr:colOff>310369</xdr:colOff>
      <xdr:row>14</xdr:row>
      <xdr:rowOff>35632</xdr:rowOff>
    </xdr:from>
    <xdr:ext cx="1989134" cy="40543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549389F-9FBB-4585-9F50-6F0795B0A8CD}"/>
            </a:ext>
          </a:extLst>
        </xdr:cNvPr>
        <xdr:cNvSpPr txBox="1"/>
      </xdr:nvSpPr>
      <xdr:spPr>
        <a:xfrm>
          <a:off x="11955717" y="2702632"/>
          <a:ext cx="1989134" cy="40543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 i="1">
              <a:solidFill>
                <a:srgbClr val="FF0000"/>
              </a:solidFill>
            </a:rPr>
            <a:t>Close/Open</a:t>
          </a:r>
          <a:r>
            <a:rPr lang="en-US" sz="2000" b="1" i="1" baseline="0">
              <a:solidFill>
                <a:srgbClr val="FF0000"/>
              </a:solidFill>
            </a:rPr>
            <a:t> Type</a:t>
          </a:r>
          <a:endParaRPr lang="en-US" sz="2000" b="1" i="1">
            <a:solidFill>
              <a:srgbClr val="FF0000"/>
            </a:solidFill>
          </a:endParaRPr>
        </a:p>
      </xdr:txBody>
    </xdr:sp>
    <xdr:clientData/>
  </xdr:oneCellAnchor>
  <xdr:twoCellAnchor>
    <xdr:from>
      <xdr:col>21</xdr:col>
      <xdr:colOff>79110</xdr:colOff>
      <xdr:row>16</xdr:row>
      <xdr:rowOff>60064</xdr:rowOff>
    </xdr:from>
    <xdr:to>
      <xdr:col>23</xdr:col>
      <xdr:colOff>34684</xdr:colOff>
      <xdr:row>20</xdr:row>
      <xdr:rowOff>132522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C09C5770-663B-D633-1A85-63BD212E1FB5}"/>
            </a:ext>
          </a:extLst>
        </xdr:cNvPr>
        <xdr:cNvCxnSpPr>
          <a:stCxn id="15" idx="2"/>
          <a:endCxn id="13" idx="0"/>
        </xdr:cNvCxnSpPr>
      </xdr:nvCxnSpPr>
      <xdr:spPr>
        <a:xfrm>
          <a:off x="12950284" y="3108064"/>
          <a:ext cx="1181400" cy="834458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213485</xdr:colOff>
      <xdr:row>20</xdr:row>
      <xdr:rowOff>144118</xdr:rowOff>
    </xdr:from>
    <xdr:to>
      <xdr:col>31</xdr:col>
      <xdr:colOff>0</xdr:colOff>
      <xdr:row>22</xdr:row>
      <xdr:rowOff>53009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A44A2AE8-9422-4B9C-B826-891CA997324A}"/>
            </a:ext>
          </a:extLst>
        </xdr:cNvPr>
        <xdr:cNvSpPr/>
      </xdr:nvSpPr>
      <xdr:spPr>
        <a:xfrm>
          <a:off x="17987963" y="3954118"/>
          <a:ext cx="1012341" cy="289891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31</xdr:col>
      <xdr:colOff>553878</xdr:colOff>
      <xdr:row>22</xdr:row>
      <xdr:rowOff>188032</xdr:rowOff>
    </xdr:from>
    <xdr:ext cx="1220142" cy="40543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D96E94CC-687C-4AB3-BDB3-FAE7F0DCD7B3}"/>
            </a:ext>
          </a:extLst>
        </xdr:cNvPr>
        <xdr:cNvSpPr txBox="1"/>
      </xdr:nvSpPr>
      <xdr:spPr>
        <a:xfrm>
          <a:off x="19554182" y="4379032"/>
          <a:ext cx="1220142" cy="40543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 b="1" i="1">
              <a:solidFill>
                <a:srgbClr val="FF0000"/>
              </a:solidFill>
            </a:rPr>
            <a:t>Slide type</a:t>
          </a:r>
        </a:p>
      </xdr:txBody>
    </xdr:sp>
    <xdr:clientData/>
  </xdr:oneCellAnchor>
  <xdr:twoCellAnchor>
    <xdr:from>
      <xdr:col>30</xdr:col>
      <xdr:colOff>106743</xdr:colOff>
      <xdr:row>22</xdr:row>
      <xdr:rowOff>53009</xdr:rowOff>
    </xdr:from>
    <xdr:to>
      <xdr:col>31</xdr:col>
      <xdr:colOff>553878</xdr:colOff>
      <xdr:row>24</xdr:row>
      <xdr:rowOff>9748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C0F713E7-3B2A-4999-A2B9-C72D6BFC5A55}"/>
            </a:ext>
          </a:extLst>
        </xdr:cNvPr>
        <xdr:cNvCxnSpPr>
          <a:stCxn id="21" idx="1"/>
          <a:endCxn id="19" idx="2"/>
        </xdr:cNvCxnSpPr>
      </xdr:nvCxnSpPr>
      <xdr:spPr>
        <a:xfrm flipH="1" flipV="1">
          <a:off x="18494134" y="4244009"/>
          <a:ext cx="1060048" cy="33773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576944</xdr:colOff>
      <xdr:row>2</xdr:row>
      <xdr:rowOff>19051</xdr:rowOff>
    </xdr:from>
    <xdr:to>
      <xdr:col>12</xdr:col>
      <xdr:colOff>548371</xdr:colOff>
      <xdr:row>43</xdr:row>
      <xdr:rowOff>53621</xdr:rowOff>
    </xdr:to>
    <xdr:pic>
      <xdr:nvPicPr>
        <xdr:cNvPr id="2" name="図 15">
          <a:extLst>
            <a:ext uri="{FF2B5EF4-FFF2-40B4-BE49-F238E27FC236}">
              <a16:creationId xmlns:a16="http://schemas.microsoft.com/office/drawing/2014/main" id="{9C0A6CFE-A563-4499-BFF6-FD77BAB41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0212" y="969104"/>
          <a:ext cx="7845070" cy="6706963"/>
        </a:xfrm>
        <a:prstGeom prst="rect">
          <a:avLst/>
        </a:prstGeom>
      </xdr:spPr>
    </xdr:pic>
    <xdr:clientData/>
  </xdr:twoCellAnchor>
  <xdr:twoCellAnchor editAs="oneCell">
    <xdr:from>
      <xdr:col>0</xdr:col>
      <xdr:colOff>545927</xdr:colOff>
      <xdr:row>7</xdr:row>
      <xdr:rowOff>21818</xdr:rowOff>
    </xdr:from>
    <xdr:to>
      <xdr:col>4</xdr:col>
      <xdr:colOff>256189</xdr:colOff>
      <xdr:row>20</xdr:row>
      <xdr:rowOff>87017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B89071-C63B-4AB3-8D61-60D76BEC72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391" t="27409" r="75196" b="43611"/>
        <a:stretch/>
      </xdr:blipFill>
      <xdr:spPr>
        <a:xfrm rot="5400000">
          <a:off x="352036" y="1549209"/>
          <a:ext cx="2541699" cy="2153917"/>
        </a:xfrm>
        <a:prstGeom prst="rect">
          <a:avLst/>
        </a:prstGeom>
      </xdr:spPr>
    </xdr:pic>
    <xdr:clientData/>
  </xdr:twoCellAnchor>
  <xdr:twoCellAnchor>
    <xdr:from>
      <xdr:col>6</xdr:col>
      <xdr:colOff>175845</xdr:colOff>
      <xdr:row>13</xdr:row>
      <xdr:rowOff>124558</xdr:rowOff>
    </xdr:from>
    <xdr:to>
      <xdr:col>6</xdr:col>
      <xdr:colOff>402980</xdr:colOff>
      <xdr:row>14</xdr:row>
      <xdr:rowOff>161193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796662F-6FC5-9FF2-1A6B-8D66BB9033F0}"/>
            </a:ext>
          </a:extLst>
        </xdr:cNvPr>
        <xdr:cNvSpPr/>
      </xdr:nvSpPr>
      <xdr:spPr>
        <a:xfrm>
          <a:off x="3824653" y="2601058"/>
          <a:ext cx="227135" cy="22713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184453</xdr:colOff>
      <xdr:row>15</xdr:row>
      <xdr:rowOff>127214</xdr:rowOff>
    </xdr:from>
    <xdr:to>
      <xdr:col>6</xdr:col>
      <xdr:colOff>411588</xdr:colOff>
      <xdr:row>16</xdr:row>
      <xdr:rowOff>163849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4F535C6-D3E7-475C-BACC-0686679FD795}"/>
            </a:ext>
          </a:extLst>
        </xdr:cNvPr>
        <xdr:cNvSpPr/>
      </xdr:nvSpPr>
      <xdr:spPr>
        <a:xfrm>
          <a:off x="3827766" y="2984714"/>
          <a:ext cx="227135" cy="22713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160734</xdr:colOff>
      <xdr:row>7</xdr:row>
      <xdr:rowOff>172641</xdr:rowOff>
    </xdr:from>
    <xdr:to>
      <xdr:col>4</xdr:col>
      <xdr:colOff>232172</xdr:colOff>
      <xdr:row>14</xdr:row>
      <xdr:rowOff>17859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050BB14-A21D-16AE-06F9-799FD001C14D}"/>
            </a:ext>
          </a:extLst>
        </xdr:cNvPr>
        <xdr:cNvSpPr/>
      </xdr:nvSpPr>
      <xdr:spPr>
        <a:xfrm>
          <a:off x="767953" y="1506141"/>
          <a:ext cx="1893094" cy="1178718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232172</xdr:colOff>
      <xdr:row>11</xdr:row>
      <xdr:rowOff>0</xdr:rowOff>
    </xdr:from>
    <xdr:to>
      <xdr:col>6</xdr:col>
      <xdr:colOff>175845</xdr:colOff>
      <xdr:row>14</xdr:row>
      <xdr:rowOff>47626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9B9FAEB-FF6B-FA00-50FA-207AAD3D6BDC}"/>
            </a:ext>
          </a:extLst>
        </xdr:cNvPr>
        <xdr:cNvCxnSpPr>
          <a:stCxn id="7" idx="3"/>
          <a:endCxn id="5" idx="1"/>
        </xdr:cNvCxnSpPr>
      </xdr:nvCxnSpPr>
      <xdr:spPr>
        <a:xfrm>
          <a:off x="2661047" y="2095500"/>
          <a:ext cx="1158111" cy="619126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229791</xdr:colOff>
      <xdr:row>16</xdr:row>
      <xdr:rowOff>50282</xdr:rowOff>
    </xdr:from>
    <xdr:to>
      <xdr:col>6</xdr:col>
      <xdr:colOff>184453</xdr:colOff>
      <xdr:row>17</xdr:row>
      <xdr:rowOff>58341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6DACC1C-166F-484E-A54B-BD3FB45DF4F8}"/>
            </a:ext>
          </a:extLst>
        </xdr:cNvPr>
        <xdr:cNvCxnSpPr>
          <a:stCxn id="11" idx="3"/>
          <a:endCxn id="6" idx="2"/>
        </xdr:cNvCxnSpPr>
      </xdr:nvCxnSpPr>
      <xdr:spPr>
        <a:xfrm flipV="1">
          <a:off x="2658666" y="3098282"/>
          <a:ext cx="1169100" cy="198559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158353</xdr:colOff>
      <xdr:row>14</xdr:row>
      <xdr:rowOff>110728</xdr:rowOff>
    </xdr:from>
    <xdr:to>
      <xdr:col>4</xdr:col>
      <xdr:colOff>229791</xdr:colOff>
      <xdr:row>20</xdr:row>
      <xdr:rowOff>5953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D75BC43-2382-4D1E-B72A-3E1C940128AA}"/>
            </a:ext>
          </a:extLst>
        </xdr:cNvPr>
        <xdr:cNvSpPr/>
      </xdr:nvSpPr>
      <xdr:spPr>
        <a:xfrm>
          <a:off x="765572" y="2777728"/>
          <a:ext cx="1893094" cy="1038225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366611</xdr:colOff>
      <xdr:row>2</xdr:row>
      <xdr:rowOff>108856</xdr:rowOff>
    </xdr:from>
    <xdr:to>
      <xdr:col>25</xdr:col>
      <xdr:colOff>231320</xdr:colOff>
      <xdr:row>44</xdr:row>
      <xdr:rowOff>132507</xdr:rowOff>
    </xdr:to>
    <xdr:pic>
      <xdr:nvPicPr>
        <xdr:cNvPr id="15" name="図 39">
          <a:extLst>
            <a:ext uri="{FF2B5EF4-FFF2-40B4-BE49-F238E27FC236}">
              <a16:creationId xmlns:a16="http://schemas.microsoft.com/office/drawing/2014/main" id="{17BEC2D1-4795-44E0-BBD0-B94B906D3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8238444" y="1198806"/>
          <a:ext cx="8024651" cy="6606752"/>
        </a:xfrm>
        <a:prstGeom prst="rect">
          <a:avLst/>
        </a:prstGeom>
      </xdr:spPr>
    </xdr:pic>
    <xdr:clientData/>
  </xdr:twoCellAnchor>
  <xdr:twoCellAnchor>
    <xdr:from>
      <xdr:col>19</xdr:col>
      <xdr:colOff>301782</xdr:colOff>
      <xdr:row>28</xdr:row>
      <xdr:rowOff>37362</xdr:rowOff>
    </xdr:from>
    <xdr:to>
      <xdr:col>23</xdr:col>
      <xdr:colOff>405081</xdr:colOff>
      <xdr:row>39</xdr:row>
      <xdr:rowOff>90524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CEC0228-EE2E-6C58-9638-BADE06A5004E}"/>
            </a:ext>
          </a:extLst>
        </xdr:cNvPr>
        <xdr:cNvGrpSpPr/>
      </xdr:nvGrpSpPr>
      <xdr:grpSpPr>
        <a:xfrm rot="16200000">
          <a:off x="12137851" y="5169400"/>
          <a:ext cx="2148662" cy="2552585"/>
          <a:chOff x="14166677" y="2450693"/>
          <a:chExt cx="2148662" cy="2541699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216F72EC-65C7-4FFA-839F-87B5EC948F6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5391" t="27409" r="75196" b="43611"/>
          <a:stretch/>
        </xdr:blipFill>
        <xdr:spPr>
          <a:xfrm rot="5400000">
            <a:off x="13970158" y="2647212"/>
            <a:ext cx="2541699" cy="2148662"/>
          </a:xfrm>
          <a:prstGeom prst="rect">
            <a:avLst/>
          </a:prstGeom>
        </xdr:spPr>
      </xdr:pic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944E957F-842E-4EA4-A9E7-992E157C85F8}"/>
              </a:ext>
            </a:extLst>
          </xdr:cNvPr>
          <xdr:cNvSpPr/>
        </xdr:nvSpPr>
        <xdr:spPr>
          <a:xfrm>
            <a:off x="14391084" y="2601516"/>
            <a:ext cx="1900238" cy="1178718"/>
          </a:xfrm>
          <a:prstGeom prst="rect">
            <a:avLst/>
          </a:prstGeom>
          <a:noFill/>
          <a:ln w="381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2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28CB20BA-3B7A-40C9-9D32-9D175521A71A}"/>
              </a:ext>
            </a:extLst>
          </xdr:cNvPr>
          <xdr:cNvSpPr/>
        </xdr:nvSpPr>
        <xdr:spPr>
          <a:xfrm>
            <a:off x="14388703" y="3873103"/>
            <a:ext cx="1900238" cy="1038225"/>
          </a:xfrm>
          <a:prstGeom prst="rect">
            <a:avLst/>
          </a:prstGeom>
          <a:noFill/>
          <a:ln w="3810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accent2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21</xdr:col>
      <xdr:colOff>387370</xdr:colOff>
      <xdr:row>24</xdr:row>
      <xdr:rowOff>83145</xdr:rowOff>
    </xdr:from>
    <xdr:to>
      <xdr:col>22</xdr:col>
      <xdr:colOff>1592</xdr:colOff>
      <xdr:row>25</xdr:row>
      <xdr:rowOff>119780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9833AEB-3DCD-4E6F-A3CB-0F0A6864B560}"/>
            </a:ext>
          </a:extLst>
        </xdr:cNvPr>
        <xdr:cNvSpPr/>
      </xdr:nvSpPr>
      <xdr:spPr>
        <a:xfrm>
          <a:off x="13258544" y="4655145"/>
          <a:ext cx="227135" cy="22713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561630</xdr:colOff>
      <xdr:row>24</xdr:row>
      <xdr:rowOff>77518</xdr:rowOff>
    </xdr:from>
    <xdr:to>
      <xdr:col>21</xdr:col>
      <xdr:colOff>175852</xdr:colOff>
      <xdr:row>25</xdr:row>
      <xdr:rowOff>114153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715D4302-788C-43E5-842F-6DCAFA9FB322}"/>
            </a:ext>
          </a:extLst>
        </xdr:cNvPr>
        <xdr:cNvSpPr/>
      </xdr:nvSpPr>
      <xdr:spPr>
        <a:xfrm>
          <a:off x="12819891" y="4649518"/>
          <a:ext cx="227135" cy="22713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432124</xdr:colOff>
      <xdr:row>25</xdr:row>
      <xdr:rowOff>114153</xdr:rowOff>
    </xdr:from>
    <xdr:to>
      <xdr:col>21</xdr:col>
      <xdr:colOff>64674</xdr:colOff>
      <xdr:row>28</xdr:row>
      <xdr:rowOff>61379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29B84DF4-F268-4B86-A82D-BBA85C06F624}"/>
            </a:ext>
          </a:extLst>
        </xdr:cNvPr>
        <xdr:cNvCxnSpPr>
          <a:stCxn id="19" idx="3"/>
          <a:endCxn id="23" idx="4"/>
        </xdr:cNvCxnSpPr>
      </xdr:nvCxnSpPr>
      <xdr:spPr>
        <a:xfrm flipV="1">
          <a:off x="12594816" y="4876653"/>
          <a:ext cx="240685" cy="518726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499938</xdr:colOff>
      <xdr:row>25</xdr:row>
      <xdr:rowOff>119780</xdr:rowOff>
    </xdr:from>
    <xdr:to>
      <xdr:col>22</xdr:col>
      <xdr:colOff>414578</xdr:colOff>
      <xdr:row>28</xdr:row>
      <xdr:rowOff>63760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9C17C7BA-6DA9-4F7D-80B8-8B688E64D50B}"/>
            </a:ext>
          </a:extLst>
        </xdr:cNvPr>
        <xdr:cNvCxnSpPr>
          <a:stCxn id="20" idx="3"/>
          <a:endCxn id="22" idx="4"/>
        </xdr:cNvCxnSpPr>
      </xdr:nvCxnSpPr>
      <xdr:spPr>
        <a:xfrm flipH="1" flipV="1">
          <a:off x="13329128" y="4882280"/>
          <a:ext cx="525553" cy="515480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3</xdr:col>
      <xdr:colOff>269469</xdr:colOff>
      <xdr:row>1</xdr:row>
      <xdr:rowOff>128326</xdr:rowOff>
    </xdr:from>
    <xdr:ext cx="12274956" cy="8437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13C702-371F-48D4-9845-5C0977D6AE0E}"/>
            </a:ext>
          </a:extLst>
        </xdr:cNvPr>
        <xdr:cNvSpPr txBox="1"/>
      </xdr:nvSpPr>
      <xdr:spPr>
        <a:xfrm>
          <a:off x="2098269" y="318826"/>
          <a:ext cx="12274956" cy="84375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4800" b="1" i="1">
              <a:solidFill>
                <a:srgbClr val="FF0000"/>
              </a:solidFill>
            </a:rPr>
            <a:t>Use</a:t>
          </a:r>
          <a:r>
            <a:rPr lang="en-US" sz="4800" b="1" i="1" baseline="0">
              <a:solidFill>
                <a:srgbClr val="FF0000"/>
              </a:solidFill>
            </a:rPr>
            <a:t> GS-ML5 For mixer and slide door</a:t>
          </a:r>
          <a:endParaRPr lang="en-US" sz="48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102521</xdr:colOff>
      <xdr:row>38</xdr:row>
      <xdr:rowOff>9107</xdr:rowOff>
    </xdr:from>
    <xdr:ext cx="6431629" cy="84369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262A19A-A8DB-4D44-B48B-3A710C40C083}"/>
            </a:ext>
          </a:extLst>
        </xdr:cNvPr>
        <xdr:cNvSpPr txBox="1"/>
      </xdr:nvSpPr>
      <xdr:spPr>
        <a:xfrm>
          <a:off x="1321721" y="7248107"/>
          <a:ext cx="6431629" cy="8436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400" b="1" i="1">
              <a:solidFill>
                <a:srgbClr val="FF0000"/>
              </a:solidFill>
            </a:rPr>
            <a:t>***Must</a:t>
          </a:r>
          <a:r>
            <a:rPr lang="en-US" sz="2400" b="1" i="1" baseline="0">
              <a:solidFill>
                <a:srgbClr val="FF0000"/>
              </a:solidFill>
            </a:rPr>
            <a:t> be check installation point and make support interlock at site again</a:t>
          </a:r>
          <a:endParaRPr lang="en-US" sz="24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14</xdr:col>
      <xdr:colOff>540671</xdr:colOff>
      <xdr:row>39</xdr:row>
      <xdr:rowOff>180557</xdr:rowOff>
    </xdr:from>
    <xdr:ext cx="6431629" cy="84369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6F5DC77-0C67-4473-B4C6-DB07C2DC425A}"/>
            </a:ext>
          </a:extLst>
        </xdr:cNvPr>
        <xdr:cNvSpPr txBox="1"/>
      </xdr:nvSpPr>
      <xdr:spPr>
        <a:xfrm>
          <a:off x="9075071" y="7610057"/>
          <a:ext cx="6431629" cy="8436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400" b="1" i="1">
              <a:solidFill>
                <a:srgbClr val="FF0000"/>
              </a:solidFill>
            </a:rPr>
            <a:t>***Must</a:t>
          </a:r>
          <a:r>
            <a:rPr lang="en-US" sz="2400" b="1" i="1" baseline="0">
              <a:solidFill>
                <a:srgbClr val="FF0000"/>
              </a:solidFill>
            </a:rPr>
            <a:t> be check installation point and make support interlock at site again</a:t>
          </a:r>
          <a:endParaRPr lang="en-US" sz="2400" b="1" i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27</xdr:col>
      <xdr:colOff>294161</xdr:colOff>
      <xdr:row>4</xdr:row>
      <xdr:rowOff>158240</xdr:rowOff>
    </xdr:from>
    <xdr:to>
      <xdr:col>36</xdr:col>
      <xdr:colOff>381793</xdr:colOff>
      <xdr:row>25</xdr:row>
      <xdr:rowOff>32588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DF8EEFD-4282-661B-9643-E76ACAE27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26840" y="920240"/>
          <a:ext cx="5598524" cy="3874848"/>
        </a:xfrm>
        <a:prstGeom prst="rect">
          <a:avLst/>
        </a:prstGeom>
      </xdr:spPr>
    </xdr:pic>
    <xdr:clientData/>
  </xdr:twoCellAnchor>
  <xdr:twoCellAnchor>
    <xdr:from>
      <xdr:col>24</xdr:col>
      <xdr:colOff>28932</xdr:colOff>
      <xdr:row>17</xdr:row>
      <xdr:rowOff>124691</xdr:rowOff>
    </xdr:from>
    <xdr:to>
      <xdr:col>26</xdr:col>
      <xdr:colOff>19050</xdr:colOff>
      <xdr:row>23</xdr:row>
      <xdr:rowOff>184449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D0E9018-468E-0EA2-0686-E27A714B4BB7}"/>
            </a:ext>
          </a:extLst>
        </xdr:cNvPr>
        <xdr:cNvSpPr/>
      </xdr:nvSpPr>
      <xdr:spPr>
        <a:xfrm>
          <a:off x="14659332" y="3363191"/>
          <a:ext cx="1209318" cy="1202758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199769</xdr:colOff>
      <xdr:row>24</xdr:row>
      <xdr:rowOff>73620</xdr:rowOff>
    </xdr:from>
    <xdr:to>
      <xdr:col>22</xdr:col>
      <xdr:colOff>423591</xdr:colOff>
      <xdr:row>25</xdr:row>
      <xdr:rowOff>110255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7FC07665-8FB9-4C71-93EE-C0FA53451244}"/>
            </a:ext>
          </a:extLst>
        </xdr:cNvPr>
        <xdr:cNvSpPr/>
      </xdr:nvSpPr>
      <xdr:spPr>
        <a:xfrm>
          <a:off x="13610969" y="4645620"/>
          <a:ext cx="223822" cy="22713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504825</xdr:colOff>
      <xdr:row>18</xdr:row>
      <xdr:rowOff>152400</xdr:rowOff>
    </xdr:from>
    <xdr:to>
      <xdr:col>25</xdr:col>
      <xdr:colOff>142875</xdr:colOff>
      <xdr:row>20</xdr:row>
      <xdr:rowOff>19050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BF51E529-C243-7FAC-A9F3-B79C405A1B55}"/>
            </a:ext>
          </a:extLst>
        </xdr:cNvPr>
        <xdr:cNvSpPr/>
      </xdr:nvSpPr>
      <xdr:spPr>
        <a:xfrm>
          <a:off x="15135225" y="3581400"/>
          <a:ext cx="247650" cy="247650"/>
        </a:xfrm>
        <a:prstGeom prst="ellipse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142875</xdr:colOff>
      <xdr:row>15</xdr:row>
      <xdr:rowOff>164</xdr:rowOff>
    </xdr:from>
    <xdr:to>
      <xdr:col>27</xdr:col>
      <xdr:colOff>294161</xdr:colOff>
      <xdr:row>19</xdr:row>
      <xdr:rowOff>85725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CF949F02-D7B9-2257-2E74-22B2039B0DE3}"/>
            </a:ext>
          </a:extLst>
        </xdr:cNvPr>
        <xdr:cNvCxnSpPr>
          <a:stCxn id="36" idx="6"/>
          <a:endCxn id="33" idx="1"/>
        </xdr:cNvCxnSpPr>
      </xdr:nvCxnSpPr>
      <xdr:spPr>
        <a:xfrm flipV="1">
          <a:off x="15382875" y="2857664"/>
          <a:ext cx="1370486" cy="847561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390813</xdr:colOff>
      <xdr:row>20</xdr:row>
      <xdr:rowOff>154570</xdr:rowOff>
    </xdr:from>
    <xdr:to>
      <xdr:col>24</xdr:col>
      <xdr:colOff>28932</xdr:colOff>
      <xdr:row>24</xdr:row>
      <xdr:rowOff>106883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9548D6AF-BFD8-4401-971A-F8CD2949F2C1}"/>
            </a:ext>
          </a:extLst>
        </xdr:cNvPr>
        <xdr:cNvCxnSpPr>
          <a:stCxn id="34" idx="1"/>
          <a:endCxn id="35" idx="7"/>
        </xdr:cNvCxnSpPr>
      </xdr:nvCxnSpPr>
      <xdr:spPr>
        <a:xfrm flipH="1">
          <a:off x="13802013" y="3964570"/>
          <a:ext cx="857319" cy="714313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189607</xdr:colOff>
      <xdr:row>25</xdr:row>
      <xdr:rowOff>180557</xdr:rowOff>
    </xdr:from>
    <xdr:ext cx="6431629" cy="46801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72A7CA7-62A3-426A-AD2D-44CD09516B79}"/>
            </a:ext>
          </a:extLst>
        </xdr:cNvPr>
        <xdr:cNvSpPr txBox="1"/>
      </xdr:nvSpPr>
      <xdr:spPr>
        <a:xfrm>
          <a:off x="14899520" y="4943057"/>
          <a:ext cx="6431629" cy="468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400" b="1" i="1">
              <a:solidFill>
                <a:srgbClr val="FF0000"/>
              </a:solidFill>
            </a:rPr>
            <a:t>***Must be check installation point at site</a:t>
          </a:r>
        </a:p>
      </xdr:txBody>
    </xdr:sp>
    <xdr:clientData/>
  </xdr:oneCellAnchor>
  <xdr:oneCellAnchor>
    <xdr:from>
      <xdr:col>24</xdr:col>
      <xdr:colOff>69827</xdr:colOff>
      <xdr:row>21</xdr:row>
      <xdr:rowOff>99227</xdr:rowOff>
    </xdr:from>
    <xdr:ext cx="1139115" cy="280205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9893052-77B7-494F-9EBF-F9DF180EE297}"/>
            </a:ext>
          </a:extLst>
        </xdr:cNvPr>
        <xdr:cNvSpPr txBox="1"/>
      </xdr:nvSpPr>
      <xdr:spPr>
        <a:xfrm>
          <a:off x="14665058" y="4099727"/>
          <a:ext cx="1139115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200" b="1" i="1">
              <a:solidFill>
                <a:srgbClr val="FF0000"/>
              </a:solidFill>
            </a:rPr>
            <a:t>Junction</a:t>
          </a:r>
          <a:r>
            <a:rPr lang="en-US" sz="1200" b="1" i="1" baseline="0">
              <a:solidFill>
                <a:srgbClr val="FF0000"/>
              </a:solidFill>
            </a:rPr>
            <a:t> box</a:t>
          </a:r>
          <a:endParaRPr lang="en-US" sz="1200" b="1" i="1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118961</xdr:colOff>
      <xdr:row>42</xdr:row>
      <xdr:rowOff>146940</xdr:rowOff>
    </xdr:from>
    <xdr:ext cx="6431629" cy="46801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02A7508-A441-4A65-BAC9-496EE5A90F34}"/>
            </a:ext>
          </a:extLst>
        </xdr:cNvPr>
        <xdr:cNvSpPr txBox="1"/>
      </xdr:nvSpPr>
      <xdr:spPr>
        <a:xfrm>
          <a:off x="1329196" y="8147940"/>
          <a:ext cx="6431629" cy="468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400" b="1" i="1">
              <a:solidFill>
                <a:srgbClr val="FF0000"/>
              </a:solidFill>
            </a:rPr>
            <a:t>***Must be check installation point at site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152400</xdr:rowOff>
    </xdr:from>
    <xdr:to>
      <xdr:col>22</xdr:col>
      <xdr:colOff>598374</xdr:colOff>
      <xdr:row>29</xdr:row>
      <xdr:rowOff>132662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E3D1B8-962B-2B77-84D6-ACCFEB254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52400"/>
          <a:ext cx="13609524" cy="5504762"/>
        </a:xfrm>
        <a:prstGeom prst="rect">
          <a:avLst/>
        </a:prstGeom>
      </xdr:spPr>
    </xdr:pic>
    <xdr:clientData/>
  </xdr:twoCellAnchor>
  <xdr:oneCellAnchor>
    <xdr:from>
      <xdr:col>14</xdr:col>
      <xdr:colOff>161925</xdr:colOff>
      <xdr:row>0</xdr:row>
      <xdr:rowOff>123825</xdr:rowOff>
    </xdr:from>
    <xdr:ext cx="5006307" cy="8437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C1DDAF-2257-4CB2-AD8A-EA980EFB4ACE}"/>
            </a:ext>
          </a:extLst>
        </xdr:cNvPr>
        <xdr:cNvSpPr txBox="1"/>
      </xdr:nvSpPr>
      <xdr:spPr>
        <a:xfrm>
          <a:off x="8696325" y="123825"/>
          <a:ext cx="5006307" cy="84375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4800" b="1" i="1">
              <a:solidFill>
                <a:srgbClr val="FF0000"/>
              </a:solidFill>
            </a:rPr>
            <a:t>Select</a:t>
          </a:r>
          <a:r>
            <a:rPr lang="en-US" sz="4800" b="1" i="1" baseline="0">
              <a:solidFill>
                <a:srgbClr val="FF0000"/>
              </a:solidFill>
            </a:rPr>
            <a:t> to NPN Type</a:t>
          </a:r>
          <a:endParaRPr lang="en-US" sz="4800" b="1" i="1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133350</xdr:colOff>
      <xdr:row>5</xdr:row>
      <xdr:rowOff>57150</xdr:rowOff>
    </xdr:from>
    <xdr:to>
      <xdr:col>8</xdr:col>
      <xdr:colOff>381000</xdr:colOff>
      <xdr:row>25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9F92141-3686-4DA7-AB27-791B6520A3F0}"/>
            </a:ext>
          </a:extLst>
        </xdr:cNvPr>
        <xdr:cNvSpPr/>
      </xdr:nvSpPr>
      <xdr:spPr>
        <a:xfrm>
          <a:off x="742950" y="1009650"/>
          <a:ext cx="4514850" cy="390525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387802</xdr:colOff>
      <xdr:row>1</xdr:row>
      <xdr:rowOff>95250</xdr:rowOff>
    </xdr:from>
    <xdr:to>
      <xdr:col>28</xdr:col>
      <xdr:colOff>340177</xdr:colOff>
      <xdr:row>51</xdr:row>
      <xdr:rowOff>144780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E559DA8-3493-868E-2DE0-9DA672597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7802" y="285750"/>
          <a:ext cx="17097375" cy="9574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15875</xdr:rowOff>
    </xdr:from>
    <xdr:to>
      <xdr:col>19</xdr:col>
      <xdr:colOff>487715</xdr:colOff>
      <xdr:row>36</xdr:row>
      <xdr:rowOff>58420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3CDF0ED-9EEB-422A-9A01-B09F3468ACCD}"/>
            </a:ext>
          </a:extLst>
        </xdr:cNvPr>
        <xdr:cNvGrpSpPr/>
      </xdr:nvGrpSpPr>
      <xdr:grpSpPr>
        <a:xfrm>
          <a:off x="0" y="396875"/>
          <a:ext cx="12070115" cy="6519545"/>
          <a:chOff x="-1753504" y="218310"/>
          <a:chExt cx="13083927" cy="7743857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4D08A01A-C6D2-DD4B-3B40-AEB3E0370B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08429" y="2142671"/>
            <a:ext cx="10200457" cy="5819496"/>
          </a:xfrm>
          <a:prstGeom prst="rect">
            <a:avLst/>
          </a:prstGeom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87CD572-6BC4-A5D8-C9A0-7BD6132EDD1D}"/>
              </a:ext>
            </a:extLst>
          </xdr:cNvPr>
          <xdr:cNvSpPr txBox="1"/>
        </xdr:nvSpPr>
        <xdr:spPr>
          <a:xfrm>
            <a:off x="7991074" y="3346396"/>
            <a:ext cx="423193" cy="23609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計量室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B213BDF-CC67-C70D-1F69-3E530D685D41}"/>
              </a:ext>
            </a:extLst>
          </xdr:cNvPr>
          <xdr:cNvSpPr txBox="1"/>
        </xdr:nvSpPr>
        <xdr:spPr>
          <a:xfrm>
            <a:off x="7436110" y="3174572"/>
            <a:ext cx="384900" cy="49699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mixer</a:t>
            </a:r>
          </a:p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2 groups</a:t>
            </a:r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7BC7E618-AE2E-8F0F-2374-CA112009A8EC}"/>
              </a:ext>
            </a:extLst>
          </xdr:cNvPr>
          <xdr:cNvSpPr txBox="1"/>
        </xdr:nvSpPr>
        <xdr:spPr>
          <a:xfrm>
            <a:off x="7005492" y="3174572"/>
            <a:ext cx="293179" cy="33132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mixer</a:t>
            </a:r>
          </a:p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1 unit</a:t>
            </a:r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28A90619-9CE9-F503-CE41-5114ECC331E4}"/>
              </a:ext>
            </a:extLst>
          </xdr:cNvPr>
          <xdr:cNvSpPr txBox="1"/>
        </xdr:nvSpPr>
        <xdr:spPr>
          <a:xfrm>
            <a:off x="6298172" y="4280739"/>
            <a:ext cx="1018463" cy="193194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pPr algn="ctr"/>
            <a:r>
              <a:rPr kumimoji="1" lang="ja-JP" altLang="en-US" sz="900">
                <a:solidFill>
                  <a:srgbClr val="FF0000"/>
                </a:solidFill>
              </a:rPr>
              <a:t>タンブラー</a:t>
            </a:r>
            <a:r>
              <a:rPr kumimoji="1" lang="en-US" altLang="ja-JP" sz="900">
                <a:solidFill>
                  <a:srgbClr val="FF0000"/>
                </a:solidFill>
              </a:rPr>
              <a:t>10</a:t>
            </a:r>
            <a:r>
              <a:rPr kumimoji="1" lang="ja-JP" altLang="en-US" sz="900">
                <a:solidFill>
                  <a:srgbClr val="FF0000"/>
                </a:solidFill>
              </a:rPr>
              <a:t>基</a:t>
            </a:r>
          </a:p>
        </xdr:txBody>
      </xdr:sp>
      <xdr:sp macro="" textlink="">
        <xdr:nvSpPr>
          <xdr:cNvPr id="8" name="テキスト ボックス 23">
            <a:extLst>
              <a:ext uri="{FF2B5EF4-FFF2-40B4-BE49-F238E27FC236}">
                <a16:creationId xmlns:a16="http://schemas.microsoft.com/office/drawing/2014/main" id="{76F85539-5B2D-6253-CE48-3593C01C59EA}"/>
              </a:ext>
            </a:extLst>
          </xdr:cNvPr>
          <xdr:cNvSpPr txBox="1"/>
        </xdr:nvSpPr>
        <xdr:spPr>
          <a:xfrm>
            <a:off x="6672246" y="240970"/>
            <a:ext cx="1718161" cy="490896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mixaco</a:t>
            </a:r>
          </a:p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There is an enclosure. Power on with lock management</a:t>
            </a:r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9" name="テキスト ボックス 24">
            <a:extLst>
              <a:ext uri="{FF2B5EF4-FFF2-40B4-BE49-F238E27FC236}">
                <a16:creationId xmlns:a16="http://schemas.microsoft.com/office/drawing/2014/main" id="{BE3BAD73-0E25-14E7-461D-9414194F7C24}"/>
              </a:ext>
            </a:extLst>
          </xdr:cNvPr>
          <xdr:cNvSpPr txBox="1"/>
        </xdr:nvSpPr>
        <xdr:spPr>
          <a:xfrm>
            <a:off x="10123568" y="218310"/>
            <a:ext cx="1206855" cy="327264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small mixer</a:t>
            </a:r>
          </a:p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No enclosure</a:t>
            </a:r>
          </a:p>
        </xdr:txBody>
      </xdr:sp>
      <xdr:sp macro="" textlink="">
        <xdr:nvSpPr>
          <xdr:cNvPr id="10" name="テキスト ボックス 31">
            <a:extLst>
              <a:ext uri="{FF2B5EF4-FFF2-40B4-BE49-F238E27FC236}">
                <a16:creationId xmlns:a16="http://schemas.microsoft.com/office/drawing/2014/main" id="{10992AC0-5E45-95E7-3F85-4CB1397601A0}"/>
              </a:ext>
            </a:extLst>
          </xdr:cNvPr>
          <xdr:cNvSpPr txBox="1"/>
        </xdr:nvSpPr>
        <xdr:spPr>
          <a:xfrm>
            <a:off x="2918787" y="240970"/>
            <a:ext cx="1718161" cy="490896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High speed mixer No.4</a:t>
            </a:r>
          </a:p>
          <a:p>
            <a:pPr algn="ctr"/>
            <a:r>
              <a:rPr kumimoji="1" lang="en-US" altLang="ja-JP" sz="900">
                <a:solidFill>
                  <a:srgbClr val="FF0000"/>
                </a:solidFill>
              </a:rPr>
              <a:t>No enclosure. Power on with lock management</a:t>
            </a:r>
            <a:endParaRPr kumimoji="1" lang="ja-JP" altLang="en-US" sz="900">
              <a:solidFill>
                <a:srgbClr val="FF0000"/>
              </a:solidFill>
            </a:endParaRPr>
          </a:p>
        </xdr:txBody>
      </xdr:sp>
      <xdr:sp macro="" textlink="">
        <xdr:nvSpPr>
          <xdr:cNvPr id="11" name="テキスト ボックス 42">
            <a:extLst>
              <a:ext uri="{FF2B5EF4-FFF2-40B4-BE49-F238E27FC236}">
                <a16:creationId xmlns:a16="http://schemas.microsoft.com/office/drawing/2014/main" id="{B18A6648-424D-33B2-54E4-81D28D7BBD92}"/>
              </a:ext>
            </a:extLst>
          </xdr:cNvPr>
          <xdr:cNvSpPr txBox="1"/>
        </xdr:nvSpPr>
        <xdr:spPr>
          <a:xfrm>
            <a:off x="-1753504" y="3590997"/>
            <a:ext cx="1718160" cy="61396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/>
            <a:r>
              <a:rPr kumimoji="1" lang="ja-JP" altLang="en-US" sz="900">
                <a:solidFill>
                  <a:srgbClr val="FF0000"/>
                </a:solidFill>
              </a:rPr>
              <a:t>ハイスピードミキサー</a:t>
            </a:r>
            <a:r>
              <a:rPr kumimoji="1" lang="en-US" altLang="ja-JP" sz="900">
                <a:solidFill>
                  <a:srgbClr val="FF0000"/>
                </a:solidFill>
              </a:rPr>
              <a:t>No.1,2,3</a:t>
            </a:r>
          </a:p>
          <a:p>
            <a:pPr algn="ctr"/>
            <a:r>
              <a:rPr kumimoji="1" lang="ja-JP" altLang="en-US" sz="900">
                <a:solidFill>
                  <a:srgbClr val="FF0000"/>
                </a:solidFill>
              </a:rPr>
              <a:t>囲いあり。施錠管理で電源</a:t>
            </a:r>
            <a:r>
              <a:rPr kumimoji="1" lang="en-US" altLang="ja-JP" sz="900">
                <a:solidFill>
                  <a:srgbClr val="FF0000"/>
                </a:solidFill>
              </a:rPr>
              <a:t>on</a:t>
            </a:r>
            <a:endParaRPr kumimoji="1" lang="ja-JP" altLang="en-US" sz="9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6</xdr:col>
      <xdr:colOff>512131</xdr:colOff>
      <xdr:row>24</xdr:row>
      <xdr:rowOff>121028</xdr:rowOff>
    </xdr:from>
    <xdr:to>
      <xdr:col>8</xdr:col>
      <xdr:colOff>94963</xdr:colOff>
      <xdr:row>27</xdr:row>
      <xdr:rowOff>46176</xdr:rowOff>
    </xdr:to>
    <xdr:sp macro="" textlink="">
      <xdr:nvSpPr>
        <xdr:cNvPr id="12" name="テキスト ボックス 7">
          <a:extLst>
            <a:ext uri="{FF2B5EF4-FFF2-40B4-BE49-F238E27FC236}">
              <a16:creationId xmlns:a16="http://schemas.microsoft.com/office/drawing/2014/main" id="{3AA1EF1B-95B0-4F21-9175-0CC9EFA92C18}"/>
            </a:ext>
          </a:extLst>
        </xdr:cNvPr>
        <xdr:cNvSpPr txBox="1"/>
      </xdr:nvSpPr>
      <xdr:spPr>
        <a:xfrm>
          <a:off x="4169731" y="4693028"/>
          <a:ext cx="802032" cy="49664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ミキサー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en-US" altLang="ja-JP" sz="900">
              <a:solidFill>
                <a:srgbClr val="FF0000"/>
              </a:solidFill>
            </a:rPr>
            <a:t>(</a:t>
          </a:r>
          <a:r>
            <a:rPr kumimoji="1" lang="ja-JP" altLang="en-US" sz="900">
              <a:solidFill>
                <a:srgbClr val="FF0000"/>
              </a:solidFill>
            </a:rPr>
            <a:t>タンブラー扱い</a:t>
          </a:r>
          <a:r>
            <a:rPr kumimoji="1" lang="en-US" altLang="ja-JP" sz="900">
              <a:solidFill>
                <a:srgbClr val="FF0000"/>
              </a:solidFill>
            </a:rPr>
            <a:t>)</a:t>
          </a:r>
        </a:p>
        <a:p>
          <a:pPr algn="ctr"/>
          <a:r>
            <a:rPr kumimoji="1" lang="en-US" altLang="ja-JP" sz="900">
              <a:solidFill>
                <a:srgbClr val="FF0000"/>
              </a:solidFill>
            </a:rPr>
            <a:t>3</a:t>
          </a:r>
          <a:r>
            <a:rPr kumimoji="1" lang="ja-JP" altLang="en-US" sz="900">
              <a:solidFill>
                <a:srgbClr val="FF0000"/>
              </a:solidFill>
            </a:rPr>
            <a:t>基</a:t>
          </a:r>
        </a:p>
      </xdr:txBody>
    </xdr:sp>
    <xdr:clientData/>
  </xdr:twoCellAnchor>
  <xdr:twoCellAnchor>
    <xdr:from>
      <xdr:col>9</xdr:col>
      <xdr:colOff>76301</xdr:colOff>
      <xdr:row>21</xdr:row>
      <xdr:rowOff>38702</xdr:rowOff>
    </xdr:from>
    <xdr:to>
      <xdr:col>17</xdr:col>
      <xdr:colOff>311408</xdr:colOff>
      <xdr:row>23</xdr:row>
      <xdr:rowOff>86097</xdr:rowOff>
    </xdr:to>
    <xdr:sp macro="" textlink="">
      <xdr:nvSpPr>
        <xdr:cNvPr id="13" name="正方形/長方形 8">
          <a:extLst>
            <a:ext uri="{FF2B5EF4-FFF2-40B4-BE49-F238E27FC236}">
              <a16:creationId xmlns:a16="http://schemas.microsoft.com/office/drawing/2014/main" id="{862D7EAE-88B2-4347-8924-BDAB496B9FFA}"/>
            </a:ext>
          </a:extLst>
        </xdr:cNvPr>
        <xdr:cNvSpPr/>
      </xdr:nvSpPr>
      <xdr:spPr>
        <a:xfrm>
          <a:off x="5562701" y="4039202"/>
          <a:ext cx="5111907" cy="42839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197917</xdr:colOff>
      <xdr:row>23</xdr:row>
      <xdr:rowOff>143349</xdr:rowOff>
    </xdr:from>
    <xdr:to>
      <xdr:col>8</xdr:col>
      <xdr:colOff>559658</xdr:colOff>
      <xdr:row>29</xdr:row>
      <xdr:rowOff>1074</xdr:rowOff>
    </xdr:to>
    <xdr:sp macro="" textlink="">
      <xdr:nvSpPr>
        <xdr:cNvPr id="14" name="正方形/長方形 9">
          <a:extLst>
            <a:ext uri="{FF2B5EF4-FFF2-40B4-BE49-F238E27FC236}">
              <a16:creationId xmlns:a16="http://schemas.microsoft.com/office/drawing/2014/main" id="{C841F608-80C4-41B1-B24B-D130AA6CB964}"/>
            </a:ext>
          </a:extLst>
        </xdr:cNvPr>
        <xdr:cNvSpPr/>
      </xdr:nvSpPr>
      <xdr:spPr>
        <a:xfrm>
          <a:off x="5074717" y="4524849"/>
          <a:ext cx="361741" cy="100072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493126</xdr:colOff>
      <xdr:row>4</xdr:row>
      <xdr:rowOff>44401</xdr:rowOff>
    </xdr:from>
    <xdr:to>
      <xdr:col>14</xdr:col>
      <xdr:colOff>529912</xdr:colOff>
      <xdr:row>12</xdr:row>
      <xdr:rowOff>2699</xdr:rowOff>
    </xdr:to>
    <xdr:pic>
      <xdr:nvPicPr>
        <xdr:cNvPr id="15" name="図 11">
          <a:extLst>
            <a:ext uri="{FF2B5EF4-FFF2-40B4-BE49-F238E27FC236}">
              <a16:creationId xmlns:a16="http://schemas.microsoft.com/office/drawing/2014/main" id="{6B652875-466E-41C3-9BD0-D73216D86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7695170" y="919557"/>
          <a:ext cx="1482298" cy="1255986"/>
        </a:xfrm>
        <a:prstGeom prst="rect">
          <a:avLst/>
        </a:prstGeom>
      </xdr:spPr>
    </xdr:pic>
    <xdr:clientData/>
  </xdr:twoCellAnchor>
  <xdr:twoCellAnchor>
    <xdr:from>
      <xdr:col>15</xdr:col>
      <xdr:colOff>103209</xdr:colOff>
      <xdr:row>4</xdr:row>
      <xdr:rowOff>43732</xdr:rowOff>
    </xdr:from>
    <xdr:to>
      <xdr:col>17</xdr:col>
      <xdr:colOff>139996</xdr:colOff>
      <xdr:row>12</xdr:row>
      <xdr:rowOff>2031</xdr:rowOff>
    </xdr:to>
    <xdr:pic>
      <xdr:nvPicPr>
        <xdr:cNvPr id="16" name="図 13">
          <a:extLst>
            <a:ext uri="{FF2B5EF4-FFF2-40B4-BE49-F238E27FC236}">
              <a16:creationId xmlns:a16="http://schemas.microsoft.com/office/drawing/2014/main" id="{4D125367-C9F7-4603-8B4E-0EA8E0A12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134053" y="918888"/>
          <a:ext cx="1482299" cy="1255987"/>
        </a:xfrm>
        <a:prstGeom prst="rect">
          <a:avLst/>
        </a:prstGeom>
      </xdr:spPr>
    </xdr:pic>
    <xdr:clientData/>
  </xdr:twoCellAnchor>
  <xdr:twoCellAnchor>
    <xdr:from>
      <xdr:col>18</xdr:col>
      <xdr:colOff>88721</xdr:colOff>
      <xdr:row>3</xdr:row>
      <xdr:rowOff>185136</xdr:rowOff>
    </xdr:from>
    <xdr:to>
      <xdr:col>23</xdr:col>
      <xdr:colOff>329892</xdr:colOff>
      <xdr:row>24</xdr:row>
      <xdr:rowOff>43738</xdr:rowOff>
    </xdr:to>
    <xdr:pic>
      <xdr:nvPicPr>
        <xdr:cNvPr id="17" name="図 15">
          <a:extLst>
            <a:ext uri="{FF2B5EF4-FFF2-40B4-BE49-F238E27FC236}">
              <a16:creationId xmlns:a16="http://schemas.microsoft.com/office/drawing/2014/main" id="{66A59365-7F59-4128-8567-6B43EB58B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776556" y="1041601"/>
          <a:ext cx="3859102" cy="3289171"/>
        </a:xfrm>
        <a:prstGeom prst="rect">
          <a:avLst/>
        </a:prstGeom>
      </xdr:spPr>
    </xdr:pic>
    <xdr:clientData/>
  </xdr:twoCellAnchor>
  <xdr:twoCellAnchor>
    <xdr:from>
      <xdr:col>14</xdr:col>
      <xdr:colOff>120186</xdr:colOff>
      <xdr:row>11</xdr:row>
      <xdr:rowOff>129693</xdr:rowOff>
    </xdr:from>
    <xdr:to>
      <xdr:col>14</xdr:col>
      <xdr:colOff>130871</xdr:colOff>
      <xdr:row>15</xdr:row>
      <xdr:rowOff>28209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617F5EAB-AD24-44BD-9A84-39453C3A8370}"/>
            </a:ext>
          </a:extLst>
        </xdr:cNvPr>
        <xdr:cNvCxnSpPr>
          <a:stCxn id="5" idx="0"/>
        </xdr:cNvCxnSpPr>
      </xdr:nvCxnSpPr>
      <xdr:spPr>
        <a:xfrm flipV="1">
          <a:off x="8654586" y="2225193"/>
          <a:ext cx="10685" cy="6605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162770</xdr:colOff>
      <xdr:row>12</xdr:row>
      <xdr:rowOff>77460</xdr:rowOff>
    </xdr:from>
    <xdr:to>
      <xdr:col>15</xdr:col>
      <xdr:colOff>249025</xdr:colOff>
      <xdr:row>14</xdr:row>
      <xdr:rowOff>190092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321FAD60-B264-4FEB-A638-E3410FB3A477}"/>
            </a:ext>
          </a:extLst>
        </xdr:cNvPr>
        <xdr:cNvCxnSpPr/>
      </xdr:nvCxnSpPr>
      <xdr:spPr>
        <a:xfrm flipV="1">
          <a:off x="8697170" y="2363460"/>
          <a:ext cx="695855" cy="4936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279730</xdr:colOff>
      <xdr:row>11</xdr:row>
      <xdr:rowOff>37364</xdr:rowOff>
    </xdr:from>
    <xdr:to>
      <xdr:col>17</xdr:col>
      <xdr:colOff>538494</xdr:colOff>
      <xdr:row>15</xdr:row>
      <xdr:rowOff>120390</xdr:rowOff>
    </xdr:to>
    <xdr:cxnSp macro="">
      <xdr:nvCxnSpPr>
        <xdr:cNvPr id="20" name="直線矢印コネクタ 21">
          <a:extLst>
            <a:ext uri="{FF2B5EF4-FFF2-40B4-BE49-F238E27FC236}">
              <a16:creationId xmlns:a16="http://schemas.microsoft.com/office/drawing/2014/main" id="{516EA49C-3765-424C-A0FC-9E792010D58F}"/>
            </a:ext>
          </a:extLst>
        </xdr:cNvPr>
        <xdr:cNvCxnSpPr/>
      </xdr:nvCxnSpPr>
      <xdr:spPr>
        <a:xfrm flipV="1">
          <a:off x="8814130" y="2132864"/>
          <a:ext cx="2087564" cy="8450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66156</xdr:colOff>
      <xdr:row>11</xdr:row>
      <xdr:rowOff>119712</xdr:rowOff>
    </xdr:from>
    <xdr:to>
      <xdr:col>13</xdr:col>
      <xdr:colOff>163035</xdr:colOff>
      <xdr:row>15</xdr:row>
      <xdr:rowOff>130378</xdr:rowOff>
    </xdr:to>
    <xdr:cxnSp macro="">
      <xdr:nvCxnSpPr>
        <xdr:cNvPr id="21" name="直線矢印コネクタ 25">
          <a:extLst>
            <a:ext uri="{FF2B5EF4-FFF2-40B4-BE49-F238E27FC236}">
              <a16:creationId xmlns:a16="http://schemas.microsoft.com/office/drawing/2014/main" id="{9B6E86F9-84B7-437E-9DFB-C5088B092BCD}"/>
            </a:ext>
          </a:extLst>
        </xdr:cNvPr>
        <xdr:cNvCxnSpPr/>
      </xdr:nvCxnSpPr>
      <xdr:spPr>
        <a:xfrm flipH="1" flipV="1">
          <a:off x="6771756" y="2215212"/>
          <a:ext cx="1316079" cy="7726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165058</xdr:colOff>
      <xdr:row>4</xdr:row>
      <xdr:rowOff>66123</xdr:rowOff>
    </xdr:from>
    <xdr:to>
      <xdr:col>9</xdr:col>
      <xdr:colOff>151494</xdr:colOff>
      <xdr:row>11</xdr:row>
      <xdr:rowOff>159639</xdr:rowOff>
    </xdr:to>
    <xdr:pic>
      <xdr:nvPicPr>
        <xdr:cNvPr id="22" name="図 28">
          <a:extLst>
            <a:ext uri="{FF2B5EF4-FFF2-40B4-BE49-F238E27FC236}">
              <a16:creationId xmlns:a16="http://schemas.microsoft.com/office/drawing/2014/main" id="{8E8E2D71-46E4-4D53-8061-DCD7981A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321568" y="938813"/>
          <a:ext cx="1427016" cy="1205636"/>
        </a:xfrm>
        <a:prstGeom prst="rect">
          <a:avLst/>
        </a:prstGeom>
      </xdr:spPr>
    </xdr:pic>
    <xdr:clientData/>
  </xdr:twoCellAnchor>
  <xdr:twoCellAnchor>
    <xdr:from>
      <xdr:col>9</xdr:col>
      <xdr:colOff>294951</xdr:colOff>
      <xdr:row>4</xdr:row>
      <xdr:rowOff>66046</xdr:rowOff>
    </xdr:from>
    <xdr:to>
      <xdr:col>11</xdr:col>
      <xdr:colOff>281388</xdr:colOff>
      <xdr:row>11</xdr:row>
      <xdr:rowOff>159563</xdr:rowOff>
    </xdr:to>
    <xdr:pic>
      <xdr:nvPicPr>
        <xdr:cNvPr id="23" name="図 30">
          <a:extLst>
            <a:ext uri="{FF2B5EF4-FFF2-40B4-BE49-F238E27FC236}">
              <a16:creationId xmlns:a16="http://schemas.microsoft.com/office/drawing/2014/main" id="{D39B74B4-9A20-4335-A0BF-EF42E2B8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670661" y="938736"/>
          <a:ext cx="1427017" cy="1205637"/>
        </a:xfrm>
        <a:prstGeom prst="rect">
          <a:avLst/>
        </a:prstGeom>
      </xdr:spPr>
    </xdr:pic>
    <xdr:clientData/>
  </xdr:twoCellAnchor>
  <xdr:twoCellAnchor>
    <xdr:from>
      <xdr:col>17</xdr:col>
      <xdr:colOff>283309</xdr:colOff>
      <xdr:row>22</xdr:row>
      <xdr:rowOff>15701</xdr:rowOff>
    </xdr:from>
    <xdr:to>
      <xdr:col>19</xdr:col>
      <xdr:colOff>84050</xdr:colOff>
      <xdr:row>22</xdr:row>
      <xdr:rowOff>27108</xdr:rowOff>
    </xdr:to>
    <xdr:cxnSp macro="">
      <xdr:nvCxnSpPr>
        <xdr:cNvPr id="24" name="直線矢印コネクタ 32">
          <a:extLst>
            <a:ext uri="{FF2B5EF4-FFF2-40B4-BE49-F238E27FC236}">
              <a16:creationId xmlns:a16="http://schemas.microsoft.com/office/drawing/2014/main" id="{952C7FD7-BAC3-4779-83B8-7A92111E531B}"/>
            </a:ext>
          </a:extLst>
        </xdr:cNvPr>
        <xdr:cNvCxnSpPr/>
      </xdr:nvCxnSpPr>
      <xdr:spPr>
        <a:xfrm>
          <a:off x="10646509" y="4206701"/>
          <a:ext cx="1019941" cy="114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438010</xdr:colOff>
      <xdr:row>16</xdr:row>
      <xdr:rowOff>149230</xdr:rowOff>
    </xdr:from>
    <xdr:to>
      <xdr:col>4</xdr:col>
      <xdr:colOff>446283</xdr:colOff>
      <xdr:row>24</xdr:row>
      <xdr:rowOff>116128</xdr:rowOff>
    </xdr:to>
    <xdr:pic>
      <xdr:nvPicPr>
        <xdr:cNvPr id="25" name="図 35">
          <a:extLst>
            <a:ext uri="{FF2B5EF4-FFF2-40B4-BE49-F238E27FC236}">
              <a16:creationId xmlns:a16="http://schemas.microsoft.com/office/drawing/2014/main" id="{E330ED62-B83D-4A37-B77F-2019C5FCE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25498" y="3328942"/>
          <a:ext cx="1490898" cy="1227473"/>
        </a:xfrm>
        <a:prstGeom prst="rect">
          <a:avLst/>
        </a:prstGeom>
      </xdr:spPr>
    </xdr:pic>
    <xdr:clientData/>
  </xdr:twoCellAnchor>
  <xdr:twoCellAnchor>
    <xdr:from>
      <xdr:col>2</xdr:col>
      <xdr:colOff>459192</xdr:colOff>
      <xdr:row>25</xdr:row>
      <xdr:rowOff>72605</xdr:rowOff>
    </xdr:from>
    <xdr:to>
      <xdr:col>4</xdr:col>
      <xdr:colOff>467465</xdr:colOff>
      <xdr:row>33</xdr:row>
      <xdr:rowOff>39503</xdr:rowOff>
    </xdr:to>
    <xdr:pic>
      <xdr:nvPicPr>
        <xdr:cNvPr id="26" name="図 37">
          <a:extLst>
            <a:ext uri="{FF2B5EF4-FFF2-40B4-BE49-F238E27FC236}">
              <a16:creationId xmlns:a16="http://schemas.microsoft.com/office/drawing/2014/main" id="{3D4C3B80-302C-4973-A007-FF818A633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546680" y="4966817"/>
          <a:ext cx="1490898" cy="1227473"/>
        </a:xfrm>
        <a:prstGeom prst="rect">
          <a:avLst/>
        </a:prstGeom>
      </xdr:spPr>
    </xdr:pic>
    <xdr:clientData/>
  </xdr:twoCellAnchor>
  <xdr:twoCellAnchor>
    <xdr:from>
      <xdr:col>19</xdr:col>
      <xdr:colOff>308498</xdr:colOff>
      <xdr:row>14</xdr:row>
      <xdr:rowOff>13710</xdr:rowOff>
    </xdr:from>
    <xdr:to>
      <xdr:col>21</xdr:col>
      <xdr:colOff>316770</xdr:colOff>
      <xdr:row>21</xdr:row>
      <xdr:rowOff>172584</xdr:rowOff>
    </xdr:to>
    <xdr:pic>
      <xdr:nvPicPr>
        <xdr:cNvPr id="27" name="図 39">
          <a:extLst>
            <a:ext uri="{FF2B5EF4-FFF2-40B4-BE49-F238E27FC236}">
              <a16:creationId xmlns:a16="http://schemas.microsoft.com/office/drawing/2014/main" id="{26646A3A-15DF-4054-82A9-E8E2C1E9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758447" y="2813161"/>
          <a:ext cx="1492374" cy="1227472"/>
        </a:xfrm>
        <a:prstGeom prst="rect">
          <a:avLst/>
        </a:prstGeom>
      </xdr:spPr>
    </xdr:pic>
    <xdr:clientData/>
  </xdr:twoCellAnchor>
  <xdr:twoCellAnchor>
    <xdr:from>
      <xdr:col>19</xdr:col>
      <xdr:colOff>254850</xdr:colOff>
      <xdr:row>22</xdr:row>
      <xdr:rowOff>99012</xdr:rowOff>
    </xdr:from>
    <xdr:to>
      <xdr:col>21</xdr:col>
      <xdr:colOff>263122</xdr:colOff>
      <xdr:row>30</xdr:row>
      <xdr:rowOff>65910</xdr:rowOff>
    </xdr:to>
    <xdr:pic>
      <xdr:nvPicPr>
        <xdr:cNvPr id="28" name="図 41">
          <a:extLst>
            <a:ext uri="{FF2B5EF4-FFF2-40B4-BE49-F238E27FC236}">
              <a16:creationId xmlns:a16="http://schemas.microsoft.com/office/drawing/2014/main" id="{FA348BDD-C6C1-46A4-97C3-057C855F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771798" y="4418412"/>
          <a:ext cx="1490898" cy="1234098"/>
        </a:xfrm>
        <a:prstGeom prst="rect">
          <a:avLst/>
        </a:prstGeom>
      </xdr:spPr>
    </xdr:pic>
    <xdr:clientData/>
  </xdr:twoCellAnchor>
  <xdr:twoCellAnchor>
    <xdr:from>
      <xdr:col>12</xdr:col>
      <xdr:colOff>356152</xdr:colOff>
      <xdr:row>17</xdr:row>
      <xdr:rowOff>165652</xdr:rowOff>
    </xdr:from>
    <xdr:to>
      <xdr:col>13</xdr:col>
      <xdr:colOff>66261</xdr:colOff>
      <xdr:row>19</xdr:row>
      <xdr:rowOff>107674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15F9620D-E37E-47A9-A410-6AF53F302119}"/>
            </a:ext>
          </a:extLst>
        </xdr:cNvPr>
        <xdr:cNvSpPr/>
      </xdr:nvSpPr>
      <xdr:spPr>
        <a:xfrm>
          <a:off x="7671352" y="3404152"/>
          <a:ext cx="319709" cy="32302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</a:t>
          </a:r>
        </a:p>
      </xdr:txBody>
    </xdr:sp>
    <xdr:clientData/>
  </xdr:twoCellAnchor>
  <xdr:oneCellAnchor>
    <xdr:from>
      <xdr:col>0</xdr:col>
      <xdr:colOff>524356</xdr:colOff>
      <xdr:row>21</xdr:row>
      <xdr:rowOff>4811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00D2C97-AFAC-4760-8C3C-4B88D6485A8D}"/>
            </a:ext>
          </a:extLst>
        </xdr:cNvPr>
        <xdr:cNvSpPr txBox="1"/>
      </xdr:nvSpPr>
      <xdr:spPr>
        <a:xfrm>
          <a:off x="524356" y="40053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0</xdr:colOff>
      <xdr:row>19</xdr:row>
      <xdr:rowOff>105833</xdr:rowOff>
    </xdr:from>
    <xdr:to>
      <xdr:col>2</xdr:col>
      <xdr:colOff>366495</xdr:colOff>
      <xdr:row>22</xdr:row>
      <xdr:rowOff>50640</xdr:rowOff>
    </xdr:to>
    <xdr:sp macro="" textlink="">
      <xdr:nvSpPr>
        <xdr:cNvPr id="31" name="テキスト ボックス 42">
          <a:extLst>
            <a:ext uri="{FF2B5EF4-FFF2-40B4-BE49-F238E27FC236}">
              <a16:creationId xmlns:a16="http://schemas.microsoft.com/office/drawing/2014/main" id="{6A946748-72FC-49B1-AA6A-806603CE5EC6}"/>
            </a:ext>
          </a:extLst>
        </xdr:cNvPr>
        <xdr:cNvSpPr txBox="1"/>
      </xdr:nvSpPr>
      <xdr:spPr>
        <a:xfrm>
          <a:off x="0" y="3725333"/>
          <a:ext cx="1585695" cy="51630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High speed mixer No.1,2,3</a:t>
          </a:r>
        </a:p>
        <a:p>
          <a:pPr algn="ctr"/>
          <a:r>
            <a:rPr kumimoji="1" lang="en-US" altLang="ja-JP" sz="900">
              <a:solidFill>
                <a:srgbClr val="FF0000"/>
              </a:solidFill>
            </a:rPr>
            <a:t>There is an enclosure. Power on with lock management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101023</xdr:colOff>
      <xdr:row>27</xdr:row>
      <xdr:rowOff>81424</xdr:rowOff>
    </xdr:from>
    <xdr:to>
      <xdr:col>8</xdr:col>
      <xdr:colOff>115995</xdr:colOff>
      <xdr:row>30</xdr:row>
      <xdr:rowOff>6573</xdr:rowOff>
    </xdr:to>
    <xdr:sp macro="" textlink="">
      <xdr:nvSpPr>
        <xdr:cNvPr id="32" name="テキスト ボックス 7">
          <a:extLst>
            <a:ext uri="{FF2B5EF4-FFF2-40B4-BE49-F238E27FC236}">
              <a16:creationId xmlns:a16="http://schemas.microsoft.com/office/drawing/2014/main" id="{9212D140-A7A7-4E49-99C9-83D107B5D2F9}"/>
            </a:ext>
          </a:extLst>
        </xdr:cNvPr>
        <xdr:cNvSpPr txBox="1"/>
      </xdr:nvSpPr>
      <xdr:spPr>
        <a:xfrm>
          <a:off x="3758623" y="5224924"/>
          <a:ext cx="1234172" cy="49664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mixer</a:t>
          </a:r>
        </a:p>
        <a:p>
          <a:pPr algn="ctr"/>
          <a:r>
            <a:rPr kumimoji="1" lang="en-US" altLang="ja-JP" sz="900">
              <a:solidFill>
                <a:srgbClr val="FF0000"/>
              </a:solidFill>
            </a:rPr>
            <a:t>(treated as a tumbler)</a:t>
          </a:r>
        </a:p>
        <a:p>
          <a:pPr algn="ctr"/>
          <a:r>
            <a:rPr kumimoji="1" lang="en-US" altLang="ja-JP" sz="900">
              <a:solidFill>
                <a:srgbClr val="FF0000"/>
              </a:solidFill>
            </a:rPr>
            <a:t>3 units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oneCellAnchor>
    <xdr:from>
      <xdr:col>12</xdr:col>
      <xdr:colOff>384848</xdr:colOff>
      <xdr:row>24</xdr:row>
      <xdr:rowOff>52916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F7D95EA-32DC-4D8F-AF1D-DB1E35FF5D95}"/>
            </a:ext>
          </a:extLst>
        </xdr:cNvPr>
        <xdr:cNvSpPr txBox="1"/>
      </xdr:nvSpPr>
      <xdr:spPr>
        <a:xfrm>
          <a:off x="7700048" y="46249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91401</xdr:colOff>
      <xdr:row>23</xdr:row>
      <xdr:rowOff>110643</xdr:rowOff>
    </xdr:from>
    <xdr:to>
      <xdr:col>13</xdr:col>
      <xdr:colOff>421993</xdr:colOff>
      <xdr:row>24</xdr:row>
      <xdr:rowOff>82501</xdr:rowOff>
    </xdr:to>
    <xdr:sp macro="" textlink="">
      <xdr:nvSpPr>
        <xdr:cNvPr id="34" name="テキスト ボックス 6">
          <a:extLst>
            <a:ext uri="{FF2B5EF4-FFF2-40B4-BE49-F238E27FC236}">
              <a16:creationId xmlns:a16="http://schemas.microsoft.com/office/drawing/2014/main" id="{0D08F348-7682-4B1A-9F37-96FF4B06E1D2}"/>
            </a:ext>
          </a:extLst>
        </xdr:cNvPr>
        <xdr:cNvSpPr txBox="1"/>
      </xdr:nvSpPr>
      <xdr:spPr>
        <a:xfrm>
          <a:off x="7406601" y="4492143"/>
          <a:ext cx="940192" cy="16235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ctr"/>
          <a:r>
            <a:rPr kumimoji="1" lang="en-US" altLang="ja-JP" sz="900">
              <a:solidFill>
                <a:srgbClr val="FF0000"/>
              </a:solidFill>
            </a:rPr>
            <a:t>10 tumblers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380038</xdr:colOff>
      <xdr:row>16</xdr:row>
      <xdr:rowOff>101023</xdr:rowOff>
    </xdr:from>
    <xdr:ext cx="1068690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5FDA7B5-34F2-4A33-AF47-4ADE2B8F8D9D}"/>
            </a:ext>
          </a:extLst>
        </xdr:cNvPr>
        <xdr:cNvSpPr txBox="1"/>
      </xdr:nvSpPr>
      <xdr:spPr>
        <a:xfrm>
          <a:off x="8914438" y="3149023"/>
          <a:ext cx="10686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rgbClr val="FF0000"/>
              </a:solidFill>
            </a:rPr>
            <a:t>Weighing room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dimension ref="B1:T90"/>
  <sheetViews>
    <sheetView topLeftCell="A61" zoomScale="70" zoomScaleNormal="70" workbookViewId="0">
      <selection activeCell="K36" sqref="K36"/>
    </sheetView>
  </sheetViews>
  <sheetFormatPr defaultRowHeight="15"/>
  <cols>
    <col min="1" max="1" width="5.85546875" customWidth="1"/>
    <col min="2" max="2" width="11.7109375" bestFit="1" customWidth="1"/>
    <col min="3" max="3" width="55.5703125" style="12" bestFit="1" customWidth="1"/>
    <col min="4" max="4" width="77.85546875" bestFit="1" customWidth="1"/>
    <col min="5" max="5" width="21.7109375" style="12" customWidth="1"/>
    <col min="6" max="6" width="20.140625" style="12" customWidth="1"/>
    <col min="7" max="8" width="20" style="12" bestFit="1" customWidth="1"/>
    <col min="9" max="9" width="20.140625" bestFit="1" customWidth="1"/>
    <col min="10" max="10" width="18.7109375" style="16" bestFit="1" customWidth="1"/>
    <col min="11" max="11" width="23.85546875" bestFit="1" customWidth="1"/>
    <col min="12" max="12" width="32" style="13" bestFit="1" customWidth="1"/>
    <col min="13" max="13" width="28.85546875" style="12" bestFit="1" customWidth="1"/>
    <col min="14" max="14" width="18.28515625" bestFit="1" customWidth="1"/>
    <col min="15" max="15" width="19.28515625" style="13" bestFit="1" customWidth="1"/>
    <col min="16" max="16" width="21.85546875" bestFit="1" customWidth="1"/>
    <col min="17" max="17" width="17.5703125" customWidth="1"/>
    <col min="18" max="18" width="16.5703125" bestFit="1" customWidth="1"/>
    <col min="19" max="19" width="17" customWidth="1"/>
    <col min="20" max="20" width="17.85546875" customWidth="1"/>
  </cols>
  <sheetData>
    <row r="1" spans="2:20" ht="26.25">
      <c r="B1" s="52" t="s">
        <v>159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2:20" ht="21">
      <c r="B2" s="21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2" t="s">
        <v>9</v>
      </c>
      <c r="I2" s="23" t="s">
        <v>10</v>
      </c>
      <c r="J2" s="24" t="s">
        <v>11</v>
      </c>
      <c r="K2" s="23" t="s">
        <v>12</v>
      </c>
      <c r="L2" s="23" t="s">
        <v>13</v>
      </c>
      <c r="M2" s="22" t="s">
        <v>14</v>
      </c>
      <c r="N2" s="22" t="s">
        <v>15</v>
      </c>
      <c r="O2" s="22" t="s">
        <v>16</v>
      </c>
      <c r="P2" s="22" t="s">
        <v>17</v>
      </c>
      <c r="Q2" s="22" t="s">
        <v>18</v>
      </c>
      <c r="R2" s="22" t="s">
        <v>19</v>
      </c>
      <c r="S2" s="25" t="s">
        <v>20</v>
      </c>
      <c r="T2" s="27" t="s">
        <v>21</v>
      </c>
    </row>
    <row r="3" spans="2:20" ht="18.75">
      <c r="B3" s="2">
        <v>1</v>
      </c>
      <c r="C3" s="2"/>
      <c r="D3" s="3" t="s">
        <v>75</v>
      </c>
      <c r="E3" s="2"/>
      <c r="F3" s="2"/>
      <c r="G3" s="32"/>
      <c r="H3" s="32"/>
      <c r="I3" s="42">
        <f xml:space="preserve"> K46</f>
        <v>65154</v>
      </c>
      <c r="J3" s="18">
        <v>1</v>
      </c>
      <c r="K3" s="33">
        <f t="shared" ref="K3:K10" si="0">I3*J3</f>
        <v>65154</v>
      </c>
      <c r="L3" s="9" t="s">
        <v>22</v>
      </c>
      <c r="M3" s="2"/>
      <c r="N3" s="14"/>
      <c r="O3" s="28"/>
      <c r="P3" s="14"/>
      <c r="Q3" s="14"/>
      <c r="R3" s="14"/>
      <c r="S3" s="14"/>
      <c r="T3" s="9"/>
    </row>
    <row r="4" spans="2:20" ht="18.75">
      <c r="B4" s="2">
        <v>2</v>
      </c>
      <c r="C4" s="2"/>
      <c r="D4" s="3" t="s">
        <v>118</v>
      </c>
      <c r="E4" s="2"/>
      <c r="F4" s="2"/>
      <c r="G4" s="32"/>
      <c r="H4" s="32"/>
      <c r="I4" s="42">
        <f xml:space="preserve"> K68</f>
        <v>140911</v>
      </c>
      <c r="J4" s="18" t="s">
        <v>76</v>
      </c>
      <c r="K4" s="33">
        <f t="shared" si="0"/>
        <v>140911</v>
      </c>
      <c r="L4" s="9" t="s">
        <v>22</v>
      </c>
      <c r="M4" s="2"/>
      <c r="N4" s="14"/>
      <c r="O4" s="28"/>
      <c r="P4" s="14"/>
      <c r="Q4" s="14"/>
      <c r="R4" s="14"/>
      <c r="S4" s="14"/>
      <c r="T4" s="9"/>
    </row>
    <row r="5" spans="2:20" ht="18.75">
      <c r="B5" s="2">
        <v>3</v>
      </c>
      <c r="C5" s="2"/>
      <c r="D5" s="3" t="s">
        <v>119</v>
      </c>
      <c r="E5" s="2"/>
      <c r="F5" s="2"/>
      <c r="G5" s="32"/>
      <c r="H5" s="32"/>
      <c r="I5" s="42">
        <f>K90</f>
        <v>377597.16000000003</v>
      </c>
      <c r="J5" s="18" t="s">
        <v>76</v>
      </c>
      <c r="K5" s="33">
        <f t="shared" si="0"/>
        <v>377597.16000000003</v>
      </c>
      <c r="L5" s="9" t="s">
        <v>22</v>
      </c>
      <c r="M5" s="2"/>
      <c r="N5" s="14"/>
      <c r="O5" s="28"/>
      <c r="P5" s="14"/>
      <c r="Q5" s="14"/>
      <c r="R5" s="14"/>
      <c r="S5" s="14"/>
      <c r="T5" s="9"/>
    </row>
    <row r="6" spans="2:20" ht="18.75">
      <c r="B6" s="2">
        <v>4</v>
      </c>
      <c r="C6" s="31" t="s">
        <v>145</v>
      </c>
      <c r="D6" s="3" t="s">
        <v>144</v>
      </c>
      <c r="E6" s="2" t="s">
        <v>108</v>
      </c>
      <c r="F6" s="2" t="s">
        <v>108</v>
      </c>
      <c r="G6" s="32"/>
      <c r="H6" s="32"/>
      <c r="I6" s="63">
        <v>0</v>
      </c>
      <c r="J6" s="45" t="s">
        <v>97</v>
      </c>
      <c r="K6" s="46"/>
      <c r="L6" s="30" t="s">
        <v>146</v>
      </c>
      <c r="M6" s="2"/>
      <c r="N6" s="14"/>
      <c r="O6" s="28"/>
      <c r="P6" s="14"/>
      <c r="Q6" s="14"/>
      <c r="R6" s="14"/>
      <c r="S6" s="14"/>
      <c r="T6" s="9"/>
    </row>
    <row r="7" spans="2:20" ht="18.75">
      <c r="B7" s="2">
        <v>5</v>
      </c>
      <c r="C7" s="31" t="s">
        <v>157</v>
      </c>
      <c r="D7" s="3" t="s">
        <v>158</v>
      </c>
      <c r="E7" s="2" t="s">
        <v>108</v>
      </c>
      <c r="F7" s="2" t="s">
        <v>108</v>
      </c>
      <c r="G7" s="32"/>
      <c r="H7" s="32"/>
      <c r="I7" s="63" t="s">
        <v>0</v>
      </c>
      <c r="J7" s="45" t="s">
        <v>94</v>
      </c>
      <c r="K7" s="46"/>
      <c r="L7" s="30" t="s">
        <v>160</v>
      </c>
      <c r="M7" s="2"/>
      <c r="N7" s="14"/>
      <c r="O7" s="28"/>
      <c r="P7" s="14"/>
      <c r="Q7" s="14"/>
      <c r="R7" s="14"/>
      <c r="S7" s="14"/>
      <c r="T7" s="9"/>
    </row>
    <row r="8" spans="2:20" ht="18.75">
      <c r="B8" s="2">
        <v>6</v>
      </c>
      <c r="C8" s="31" t="s">
        <v>86</v>
      </c>
      <c r="D8" s="4" t="s">
        <v>85</v>
      </c>
      <c r="E8" s="2" t="s">
        <v>87</v>
      </c>
      <c r="F8" s="2"/>
      <c r="G8" s="32"/>
      <c r="H8" s="32"/>
      <c r="I8" s="44">
        <v>4590</v>
      </c>
      <c r="J8" s="31">
        <v>1</v>
      </c>
      <c r="K8" s="44">
        <f t="shared" si="0"/>
        <v>4590</v>
      </c>
      <c r="L8" s="30" t="s">
        <v>88</v>
      </c>
      <c r="M8" s="2"/>
      <c r="N8" s="14"/>
      <c r="O8" s="28"/>
      <c r="P8" s="14"/>
      <c r="Q8" s="14"/>
      <c r="R8" s="14"/>
      <c r="S8" s="14"/>
      <c r="T8" s="29"/>
    </row>
    <row r="9" spans="2:20" ht="18.75">
      <c r="B9" s="2">
        <v>7</v>
      </c>
      <c r="C9" s="31" t="s">
        <v>90</v>
      </c>
      <c r="D9" s="4" t="s">
        <v>89</v>
      </c>
      <c r="E9" s="2" t="s">
        <v>91</v>
      </c>
      <c r="F9" s="2" t="s">
        <v>92</v>
      </c>
      <c r="G9" s="32"/>
      <c r="H9" s="32"/>
      <c r="I9" s="44">
        <v>2490</v>
      </c>
      <c r="J9" s="31">
        <v>1</v>
      </c>
      <c r="K9" s="44">
        <f t="shared" si="0"/>
        <v>2490</v>
      </c>
      <c r="L9" s="30" t="s">
        <v>13</v>
      </c>
      <c r="M9" s="2"/>
      <c r="N9" s="14"/>
      <c r="O9" s="28"/>
      <c r="P9" s="14"/>
      <c r="Q9" s="14"/>
      <c r="R9" s="14"/>
      <c r="S9" s="14"/>
      <c r="T9" s="29"/>
    </row>
    <row r="10" spans="2:20" ht="18.75">
      <c r="B10" s="55">
        <v>8</v>
      </c>
      <c r="C10" s="55"/>
      <c r="D10" s="4" t="s">
        <v>78</v>
      </c>
      <c r="E10" s="2" t="s">
        <v>79</v>
      </c>
      <c r="F10" s="2" t="s">
        <v>79</v>
      </c>
      <c r="G10" s="32"/>
      <c r="H10" s="32"/>
      <c r="I10" s="61">
        <v>347000</v>
      </c>
      <c r="J10" s="55">
        <v>1</v>
      </c>
      <c r="K10" s="61">
        <f t="shared" si="0"/>
        <v>347000</v>
      </c>
      <c r="L10" s="53" t="s">
        <v>80</v>
      </c>
      <c r="M10" s="2"/>
      <c r="N10" s="14"/>
      <c r="O10" s="28"/>
      <c r="P10" s="14"/>
      <c r="Q10" s="14"/>
      <c r="R10" s="14"/>
      <c r="S10" s="14"/>
      <c r="T10" s="29"/>
    </row>
    <row r="11" spans="2:20" ht="18.75">
      <c r="B11" s="56"/>
      <c r="C11" s="56"/>
      <c r="D11" s="43" t="s">
        <v>93</v>
      </c>
      <c r="E11" s="2" t="s">
        <v>79</v>
      </c>
      <c r="F11" s="2" t="s">
        <v>79</v>
      </c>
      <c r="G11" s="32"/>
      <c r="H11" s="32"/>
      <c r="I11" s="62"/>
      <c r="J11" s="56"/>
      <c r="K11" s="62"/>
      <c r="L11" s="54"/>
      <c r="M11" s="2"/>
      <c r="N11" s="14"/>
      <c r="O11" s="28"/>
      <c r="P11" s="14"/>
      <c r="Q11" s="14"/>
      <c r="R11" s="14"/>
      <c r="S11" s="14"/>
      <c r="T11" s="29"/>
    </row>
    <row r="12" spans="2:20" ht="18.75">
      <c r="B12" s="56"/>
      <c r="C12" s="56"/>
      <c r="D12" s="43" t="s">
        <v>115</v>
      </c>
      <c r="E12" s="2" t="s">
        <v>79</v>
      </c>
      <c r="F12" s="2" t="s">
        <v>79</v>
      </c>
      <c r="G12" s="32"/>
      <c r="H12" s="32"/>
      <c r="I12" s="62"/>
      <c r="J12" s="56"/>
      <c r="K12" s="62"/>
      <c r="L12" s="54"/>
      <c r="M12" s="2"/>
      <c r="N12" s="14"/>
      <c r="O12" s="28"/>
      <c r="P12" s="14"/>
      <c r="Q12" s="14"/>
      <c r="R12" s="14"/>
      <c r="S12" s="14"/>
      <c r="T12" s="29"/>
    </row>
    <row r="13" spans="2:20" ht="18.75">
      <c r="B13" s="56"/>
      <c r="C13" s="56"/>
      <c r="D13" s="43" t="s">
        <v>117</v>
      </c>
      <c r="E13" s="2" t="s">
        <v>79</v>
      </c>
      <c r="F13" s="2" t="s">
        <v>79</v>
      </c>
      <c r="G13" s="32"/>
      <c r="H13" s="32"/>
      <c r="I13" s="62"/>
      <c r="J13" s="56"/>
      <c r="K13" s="62"/>
      <c r="L13" s="54"/>
      <c r="M13" s="2"/>
      <c r="N13" s="14"/>
      <c r="O13" s="28"/>
      <c r="P13" s="14"/>
      <c r="Q13" s="14"/>
      <c r="R13" s="14"/>
      <c r="S13" s="14"/>
      <c r="T13" s="29"/>
    </row>
    <row r="14" spans="2:20" ht="18.75">
      <c r="B14" s="57"/>
      <c r="C14" s="57"/>
      <c r="D14" s="43" t="s">
        <v>116</v>
      </c>
      <c r="E14" s="2" t="s">
        <v>79</v>
      </c>
      <c r="F14" s="2" t="s">
        <v>79</v>
      </c>
      <c r="G14" s="32"/>
      <c r="H14" s="32"/>
      <c r="I14" s="62"/>
      <c r="J14" s="56"/>
      <c r="K14" s="62"/>
      <c r="L14" s="54"/>
      <c r="M14" s="2"/>
      <c r="N14" s="14"/>
      <c r="O14" s="28"/>
      <c r="P14" s="14"/>
      <c r="Q14" s="14"/>
      <c r="R14" s="14"/>
      <c r="S14" s="14"/>
      <c r="T14" s="29"/>
    </row>
    <row r="15" spans="2:20" ht="18.75">
      <c r="B15" s="2">
        <v>9</v>
      </c>
      <c r="C15" s="2" t="s">
        <v>138</v>
      </c>
      <c r="D15" s="43" t="s">
        <v>120</v>
      </c>
      <c r="E15" s="2" t="s">
        <v>84</v>
      </c>
      <c r="F15" s="2" t="s">
        <v>84</v>
      </c>
      <c r="G15" s="32"/>
      <c r="H15" s="32"/>
      <c r="I15" s="32"/>
      <c r="J15" s="2">
        <v>15</v>
      </c>
      <c r="K15" s="9">
        <f t="shared" ref="K15:K22" si="1">I15*J15</f>
        <v>0</v>
      </c>
      <c r="L15" s="2" t="s">
        <v>82</v>
      </c>
      <c r="M15" s="2"/>
      <c r="N15" s="14"/>
      <c r="O15" s="28"/>
      <c r="P15" s="14"/>
      <c r="Q15" s="14"/>
      <c r="R15" s="14"/>
      <c r="S15" s="14"/>
      <c r="T15" s="29"/>
    </row>
    <row r="16" spans="2:20" ht="18.75">
      <c r="B16" s="2">
        <v>10</v>
      </c>
      <c r="C16" s="2" t="s">
        <v>138</v>
      </c>
      <c r="D16" s="43" t="s">
        <v>121</v>
      </c>
      <c r="E16" s="2" t="s">
        <v>84</v>
      </c>
      <c r="F16" s="2" t="s">
        <v>84</v>
      </c>
      <c r="G16" s="32"/>
      <c r="H16" s="32"/>
      <c r="I16" s="32"/>
      <c r="J16" s="2">
        <v>0</v>
      </c>
      <c r="K16" s="9">
        <f t="shared" si="1"/>
        <v>0</v>
      </c>
      <c r="L16" s="2" t="s">
        <v>82</v>
      </c>
      <c r="M16" s="2"/>
      <c r="N16" s="14"/>
      <c r="O16" s="28"/>
      <c r="P16" s="14"/>
      <c r="Q16" s="14"/>
      <c r="R16" s="14"/>
      <c r="S16" s="14"/>
      <c r="T16" s="29"/>
    </row>
    <row r="17" spans="2:20" ht="18.75">
      <c r="B17" s="2">
        <v>11</v>
      </c>
      <c r="C17" s="2" t="s">
        <v>138</v>
      </c>
      <c r="D17" s="4" t="s">
        <v>81</v>
      </c>
      <c r="E17" s="2" t="s">
        <v>84</v>
      </c>
      <c r="F17" s="2" t="s">
        <v>84</v>
      </c>
      <c r="G17" s="5"/>
      <c r="H17" s="5"/>
      <c r="I17" s="20"/>
      <c r="J17" s="18" t="s">
        <v>98</v>
      </c>
      <c r="K17" s="9">
        <f t="shared" si="1"/>
        <v>0</v>
      </c>
      <c r="L17" s="2" t="s">
        <v>82</v>
      </c>
      <c r="M17" s="2"/>
      <c r="N17" s="5"/>
      <c r="O17" s="28"/>
      <c r="P17" s="14"/>
      <c r="Q17" s="14"/>
      <c r="R17" s="14"/>
      <c r="S17" s="14"/>
      <c r="T17" s="14"/>
    </row>
    <row r="18" spans="2:20" ht="18.75">
      <c r="B18" s="2">
        <v>12</v>
      </c>
      <c r="C18" s="2" t="s">
        <v>138</v>
      </c>
      <c r="D18" s="4" t="s">
        <v>137</v>
      </c>
      <c r="E18" s="2" t="s">
        <v>84</v>
      </c>
      <c r="F18" s="2" t="s">
        <v>84</v>
      </c>
      <c r="G18" s="5"/>
      <c r="H18" s="5"/>
      <c r="I18" s="20"/>
      <c r="J18" s="18" t="s">
        <v>153</v>
      </c>
      <c r="K18" s="9">
        <f t="shared" si="1"/>
        <v>0</v>
      </c>
      <c r="L18" s="2" t="s">
        <v>82</v>
      </c>
      <c r="M18" s="2"/>
      <c r="N18" s="5"/>
      <c r="O18" s="28"/>
      <c r="P18" s="14"/>
      <c r="Q18" s="14"/>
      <c r="R18" s="14"/>
      <c r="S18" s="14"/>
      <c r="T18" s="14"/>
    </row>
    <row r="19" spans="2:20" ht="18.75">
      <c r="B19" s="2">
        <v>13</v>
      </c>
      <c r="C19" s="5" t="s">
        <v>122</v>
      </c>
      <c r="D19" s="4" t="s">
        <v>147</v>
      </c>
      <c r="E19" s="2" t="s">
        <v>84</v>
      </c>
      <c r="F19" s="2" t="s">
        <v>84</v>
      </c>
      <c r="G19" s="5"/>
      <c r="H19" s="5"/>
      <c r="I19" s="20"/>
      <c r="J19" s="18" t="s">
        <v>96</v>
      </c>
      <c r="K19" s="9">
        <f t="shared" si="1"/>
        <v>0</v>
      </c>
      <c r="L19" s="2" t="s">
        <v>82</v>
      </c>
      <c r="M19" s="2"/>
      <c r="N19" s="5"/>
      <c r="O19" s="28"/>
      <c r="P19" s="14"/>
      <c r="Q19" s="14"/>
      <c r="R19" s="14"/>
      <c r="S19" s="14"/>
      <c r="T19" s="14"/>
    </row>
    <row r="20" spans="2:20" ht="18.75">
      <c r="B20" s="2">
        <v>14</v>
      </c>
      <c r="C20" s="5" t="s">
        <v>122</v>
      </c>
      <c r="D20" s="4" t="s">
        <v>136</v>
      </c>
      <c r="E20" s="2" t="s">
        <v>84</v>
      </c>
      <c r="F20" s="2" t="s">
        <v>84</v>
      </c>
      <c r="G20" s="5"/>
      <c r="H20" s="5"/>
      <c r="I20" s="20"/>
      <c r="J20" s="18" t="s">
        <v>98</v>
      </c>
      <c r="K20" s="9">
        <f t="shared" si="1"/>
        <v>0</v>
      </c>
      <c r="L20" s="2" t="s">
        <v>83</v>
      </c>
      <c r="M20" s="2"/>
      <c r="N20" s="5"/>
      <c r="O20" s="28"/>
      <c r="P20" s="14"/>
      <c r="Q20" s="14"/>
      <c r="R20" s="14"/>
      <c r="S20" s="14"/>
      <c r="T20" s="14"/>
    </row>
    <row r="21" spans="2:20" ht="18.75">
      <c r="B21" s="2">
        <v>15</v>
      </c>
      <c r="C21" s="5" t="s">
        <v>122</v>
      </c>
      <c r="D21" s="4" t="s">
        <v>25</v>
      </c>
      <c r="E21" s="2" t="s">
        <v>84</v>
      </c>
      <c r="F21" s="2" t="s">
        <v>84</v>
      </c>
      <c r="G21" s="5"/>
      <c r="H21" s="5"/>
      <c r="I21" s="20"/>
      <c r="J21" s="18" t="s">
        <v>98</v>
      </c>
      <c r="K21" s="9">
        <f t="shared" si="1"/>
        <v>0</v>
      </c>
      <c r="L21" s="2" t="s">
        <v>83</v>
      </c>
      <c r="M21" s="2"/>
      <c r="N21" s="5"/>
      <c r="O21" s="28"/>
      <c r="P21" s="14"/>
      <c r="Q21" s="14"/>
      <c r="R21" s="14"/>
      <c r="S21" s="14"/>
      <c r="T21" s="14"/>
    </row>
    <row r="22" spans="2:20" ht="18.75">
      <c r="B22" s="2">
        <v>16</v>
      </c>
      <c r="C22" s="5" t="s">
        <v>122</v>
      </c>
      <c r="D22" s="4" t="s">
        <v>123</v>
      </c>
      <c r="E22" s="2" t="s">
        <v>84</v>
      </c>
      <c r="F22" s="2" t="s">
        <v>84</v>
      </c>
      <c r="G22" s="5"/>
      <c r="H22" s="5"/>
      <c r="I22" s="20"/>
      <c r="J22" s="18" t="s">
        <v>49</v>
      </c>
      <c r="K22" s="9">
        <f t="shared" si="1"/>
        <v>0</v>
      </c>
      <c r="L22" s="2" t="s">
        <v>83</v>
      </c>
      <c r="M22" s="2"/>
      <c r="N22" s="5"/>
      <c r="O22" s="28"/>
      <c r="P22" s="14"/>
      <c r="Q22" s="14"/>
      <c r="R22" s="14"/>
      <c r="S22" s="14"/>
      <c r="T22" s="14"/>
    </row>
    <row r="23" spans="2:20" ht="21">
      <c r="B23" s="10"/>
      <c r="C23" s="10"/>
      <c r="D23" s="1"/>
      <c r="E23" s="10"/>
      <c r="F23" s="10"/>
      <c r="G23" s="10"/>
      <c r="H23" s="10"/>
      <c r="I23" s="11"/>
      <c r="J23" s="15"/>
      <c r="K23" s="17">
        <f>SUM(K3:K22)</f>
        <v>937742.16</v>
      </c>
      <c r="L23" s="8"/>
    </row>
    <row r="25" spans="2:20" ht="26.25">
      <c r="B25" s="52" t="s">
        <v>26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2:20" ht="21">
      <c r="B26" s="21" t="s">
        <v>3</v>
      </c>
      <c r="C26" s="22" t="s">
        <v>4</v>
      </c>
      <c r="D26" s="22" t="s">
        <v>5</v>
      </c>
      <c r="E26" s="22" t="s">
        <v>6</v>
      </c>
      <c r="F26" s="22" t="s">
        <v>7</v>
      </c>
      <c r="G26" s="22" t="s">
        <v>8</v>
      </c>
      <c r="H26" s="22" t="s">
        <v>9</v>
      </c>
      <c r="I26" s="23" t="s">
        <v>10</v>
      </c>
      <c r="J26" s="24" t="s">
        <v>11</v>
      </c>
      <c r="K26" s="23" t="s">
        <v>12</v>
      </c>
      <c r="L26" s="23" t="s">
        <v>13</v>
      </c>
      <c r="M26" s="22" t="s">
        <v>14</v>
      </c>
      <c r="N26" s="22" t="s">
        <v>15</v>
      </c>
      <c r="O26" s="22" t="s">
        <v>16</v>
      </c>
      <c r="P26" s="22" t="s">
        <v>17</v>
      </c>
      <c r="Q26" s="22" t="s">
        <v>18</v>
      </c>
      <c r="R26" s="22" t="s">
        <v>19</v>
      </c>
      <c r="S26" s="25" t="s">
        <v>20</v>
      </c>
      <c r="T26" s="27" t="s">
        <v>21</v>
      </c>
    </row>
    <row r="27" spans="2:20" ht="18.75">
      <c r="B27" s="2">
        <v>1</v>
      </c>
      <c r="C27" s="3" t="s">
        <v>27</v>
      </c>
      <c r="D27" s="3" t="s">
        <v>23</v>
      </c>
      <c r="E27" s="2" t="s">
        <v>108</v>
      </c>
      <c r="F27" s="2" t="s">
        <v>108</v>
      </c>
      <c r="G27" s="55"/>
      <c r="H27" s="55"/>
      <c r="I27" s="55"/>
      <c r="J27" s="58">
        <v>1</v>
      </c>
      <c r="K27" s="53"/>
      <c r="L27" s="53" t="s">
        <v>22</v>
      </c>
      <c r="M27" s="55" t="s">
        <v>38</v>
      </c>
      <c r="N27" s="14"/>
      <c r="O27" s="28"/>
      <c r="P27" s="14"/>
      <c r="Q27" s="14"/>
      <c r="R27" s="14"/>
      <c r="S27" s="14"/>
      <c r="T27" s="9"/>
    </row>
    <row r="28" spans="2:20" ht="18.75">
      <c r="B28" s="2">
        <v>2</v>
      </c>
      <c r="C28" s="3" t="s">
        <v>28</v>
      </c>
      <c r="D28" s="4" t="s">
        <v>24</v>
      </c>
      <c r="E28" s="2" t="s">
        <v>108</v>
      </c>
      <c r="F28" s="2" t="s">
        <v>108</v>
      </c>
      <c r="G28" s="56"/>
      <c r="H28" s="56"/>
      <c r="I28" s="56"/>
      <c r="J28" s="59"/>
      <c r="K28" s="54"/>
      <c r="L28" s="54"/>
      <c r="M28" s="56"/>
      <c r="N28" s="14"/>
      <c r="O28" s="28"/>
      <c r="P28" s="14"/>
      <c r="Q28" s="14"/>
      <c r="R28" s="14"/>
      <c r="S28" s="14"/>
      <c r="T28" s="9"/>
    </row>
    <row r="29" spans="2:20" ht="18.75">
      <c r="B29" s="2">
        <v>3</v>
      </c>
      <c r="C29" s="3" t="s">
        <v>29</v>
      </c>
      <c r="D29" s="4" t="s">
        <v>30</v>
      </c>
      <c r="E29" s="2" t="s">
        <v>108</v>
      </c>
      <c r="F29" s="2" t="s">
        <v>108</v>
      </c>
      <c r="G29" s="56"/>
      <c r="H29" s="56"/>
      <c r="I29" s="56"/>
      <c r="J29" s="59"/>
      <c r="K29" s="54"/>
      <c r="L29" s="54"/>
      <c r="M29" s="56"/>
      <c r="N29" s="14"/>
      <c r="O29" s="28"/>
      <c r="P29" s="14"/>
      <c r="Q29" s="14"/>
      <c r="R29" s="14"/>
      <c r="S29" s="14"/>
      <c r="T29" s="9"/>
    </row>
    <row r="30" spans="2:20" ht="18.75">
      <c r="B30" s="2">
        <v>4</v>
      </c>
      <c r="C30" s="3" t="s">
        <v>125</v>
      </c>
      <c r="D30" s="4" t="s">
        <v>124</v>
      </c>
      <c r="E30" s="2" t="s">
        <v>108</v>
      </c>
      <c r="F30" s="2" t="s">
        <v>108</v>
      </c>
      <c r="G30" s="57"/>
      <c r="H30" s="57"/>
      <c r="I30" s="57"/>
      <c r="J30" s="59"/>
      <c r="K30" s="60"/>
      <c r="L30" s="60"/>
      <c r="M30" s="57"/>
      <c r="N30" s="14"/>
      <c r="O30" s="28"/>
      <c r="P30" s="14"/>
      <c r="Q30" s="14"/>
      <c r="R30" s="14"/>
      <c r="S30" s="14"/>
      <c r="T30" s="9"/>
    </row>
    <row r="31" spans="2:20" ht="18.75">
      <c r="B31" s="2">
        <v>5</v>
      </c>
      <c r="C31" s="3" t="s">
        <v>31</v>
      </c>
      <c r="D31" s="3" t="s">
        <v>32</v>
      </c>
      <c r="E31" s="2" t="s">
        <v>33</v>
      </c>
      <c r="F31" s="2" t="s">
        <v>34</v>
      </c>
      <c r="G31" s="32"/>
      <c r="H31" s="32"/>
      <c r="I31" s="34">
        <v>1690</v>
      </c>
      <c r="J31" s="35" t="s">
        <v>76</v>
      </c>
      <c r="K31" s="9">
        <f t="shared" ref="K31:K36" si="2">I31*J31</f>
        <v>1690</v>
      </c>
      <c r="L31" s="9" t="s">
        <v>37</v>
      </c>
      <c r="M31" s="2" t="s">
        <v>38</v>
      </c>
      <c r="N31" s="2"/>
      <c r="O31" s="28"/>
      <c r="P31" s="28"/>
      <c r="Q31" s="14"/>
      <c r="R31" s="14"/>
      <c r="S31" s="14"/>
      <c r="T31" s="9"/>
    </row>
    <row r="32" spans="2:20" ht="18.75">
      <c r="B32" s="2">
        <v>6</v>
      </c>
      <c r="C32" s="3" t="s">
        <v>42</v>
      </c>
      <c r="D32" s="4" t="s">
        <v>39</v>
      </c>
      <c r="E32" s="5" t="s">
        <v>40</v>
      </c>
      <c r="F32" s="5" t="s">
        <v>41</v>
      </c>
      <c r="G32" s="32"/>
      <c r="H32" s="32"/>
      <c r="I32" s="36">
        <v>16000</v>
      </c>
      <c r="J32" s="2">
        <v>1</v>
      </c>
      <c r="K32" s="9">
        <f t="shared" si="2"/>
        <v>16000</v>
      </c>
      <c r="L32" s="9" t="s">
        <v>37</v>
      </c>
      <c r="M32" s="2" t="s">
        <v>38</v>
      </c>
      <c r="N32" s="2"/>
      <c r="O32" s="28"/>
      <c r="P32" s="14"/>
      <c r="Q32" s="14"/>
      <c r="R32" s="14"/>
      <c r="S32" s="14"/>
      <c r="T32" s="29"/>
    </row>
    <row r="33" spans="2:20" ht="18.75">
      <c r="B33" s="2">
        <v>7</v>
      </c>
      <c r="C33" s="3" t="s">
        <v>43</v>
      </c>
      <c r="D33" s="3" t="s">
        <v>44</v>
      </c>
      <c r="E33" s="5" t="s">
        <v>45</v>
      </c>
      <c r="F33" s="5" t="s">
        <v>46</v>
      </c>
      <c r="G33" s="32"/>
      <c r="H33" s="32"/>
      <c r="I33" s="37">
        <v>3135</v>
      </c>
      <c r="J33" s="18" t="s">
        <v>76</v>
      </c>
      <c r="K33" s="9">
        <f t="shared" si="2"/>
        <v>3135</v>
      </c>
      <c r="L33" s="9" t="s">
        <v>37</v>
      </c>
      <c r="M33" s="2" t="s">
        <v>38</v>
      </c>
      <c r="N33" s="2"/>
      <c r="O33" s="28"/>
      <c r="P33" s="14"/>
      <c r="Q33" s="14"/>
      <c r="R33" s="14"/>
      <c r="S33" s="14"/>
      <c r="T33" s="29"/>
    </row>
    <row r="34" spans="2:20" ht="18.75">
      <c r="B34" s="2">
        <v>8</v>
      </c>
      <c r="C34" s="4" t="s">
        <v>47</v>
      </c>
      <c r="D34" s="4" t="s">
        <v>48</v>
      </c>
      <c r="E34" s="5" t="s">
        <v>45</v>
      </c>
      <c r="F34" s="5" t="s">
        <v>46</v>
      </c>
      <c r="G34" s="32"/>
      <c r="H34" s="32"/>
      <c r="I34" s="38">
        <v>2165</v>
      </c>
      <c r="J34" s="18" t="s">
        <v>94</v>
      </c>
      <c r="K34" s="9">
        <f t="shared" si="2"/>
        <v>4330</v>
      </c>
      <c r="L34" s="9" t="s">
        <v>37</v>
      </c>
      <c r="M34" s="2" t="s">
        <v>38</v>
      </c>
      <c r="N34" s="2"/>
      <c r="O34" s="28"/>
      <c r="P34" s="14"/>
      <c r="Q34" s="14"/>
      <c r="R34" s="14"/>
      <c r="S34" s="14"/>
      <c r="T34" s="29"/>
    </row>
    <row r="35" spans="2:20" ht="18.75">
      <c r="B35" s="2">
        <v>9</v>
      </c>
      <c r="C35" s="4" t="s">
        <v>50</v>
      </c>
      <c r="D35" s="4" t="s">
        <v>51</v>
      </c>
      <c r="E35" s="5" t="s">
        <v>45</v>
      </c>
      <c r="F35" s="5" t="s">
        <v>52</v>
      </c>
      <c r="G35" s="37"/>
      <c r="H35" s="2"/>
      <c r="I35" s="37">
        <v>2900</v>
      </c>
      <c r="J35" s="18" t="s">
        <v>76</v>
      </c>
      <c r="K35" s="9">
        <f t="shared" si="2"/>
        <v>2900</v>
      </c>
      <c r="L35" s="9" t="s">
        <v>37</v>
      </c>
      <c r="M35" s="2" t="s">
        <v>38</v>
      </c>
      <c r="N35" s="2"/>
      <c r="O35" s="28"/>
      <c r="P35" s="14"/>
      <c r="Q35" s="14"/>
      <c r="R35" s="14"/>
      <c r="S35" s="14"/>
      <c r="T35" s="29"/>
    </row>
    <row r="36" spans="2:20" ht="18.75">
      <c r="B36" s="2">
        <v>10</v>
      </c>
      <c r="C36" s="3" t="s">
        <v>53</v>
      </c>
      <c r="D36" s="4" t="s">
        <v>54</v>
      </c>
      <c r="E36" s="5" t="s">
        <v>45</v>
      </c>
      <c r="F36" s="5" t="s">
        <v>55</v>
      </c>
      <c r="G36" s="37"/>
      <c r="H36" s="2"/>
      <c r="I36" s="37">
        <v>45.36</v>
      </c>
      <c r="J36" s="39">
        <v>25</v>
      </c>
      <c r="K36" s="9">
        <f t="shared" si="2"/>
        <v>1134</v>
      </c>
      <c r="L36" s="9" t="s">
        <v>37</v>
      </c>
      <c r="M36" s="2" t="s">
        <v>38</v>
      </c>
      <c r="N36" s="2"/>
      <c r="O36" s="28"/>
      <c r="P36" s="14"/>
      <c r="Q36" s="14"/>
      <c r="R36" s="14"/>
      <c r="S36" s="14"/>
      <c r="T36" s="29"/>
    </row>
    <row r="37" spans="2:20" ht="18.75">
      <c r="B37" s="2">
        <v>11</v>
      </c>
      <c r="C37" s="3"/>
      <c r="D37" s="4" t="s">
        <v>56</v>
      </c>
      <c r="E37" s="2" t="s">
        <v>57</v>
      </c>
      <c r="F37" s="5" t="s">
        <v>55</v>
      </c>
      <c r="G37" s="37"/>
      <c r="H37" s="39"/>
      <c r="I37" s="37"/>
      <c r="J37" s="39"/>
      <c r="K37" s="9"/>
      <c r="L37" s="9" t="s">
        <v>37</v>
      </c>
      <c r="M37" s="2" t="s">
        <v>38</v>
      </c>
      <c r="N37" s="2"/>
      <c r="O37" s="28"/>
      <c r="P37" s="14"/>
      <c r="Q37" s="14"/>
      <c r="R37" s="14"/>
      <c r="S37" s="14"/>
      <c r="T37" s="29"/>
    </row>
    <row r="38" spans="2:20" ht="18.75">
      <c r="B38" s="2">
        <v>12</v>
      </c>
      <c r="C38" s="3" t="s">
        <v>58</v>
      </c>
      <c r="D38" s="4" t="s">
        <v>59</v>
      </c>
      <c r="E38" s="5" t="s">
        <v>45</v>
      </c>
      <c r="F38" s="5" t="s">
        <v>55</v>
      </c>
      <c r="G38" s="37"/>
      <c r="H38" s="2"/>
      <c r="I38" s="37">
        <v>330</v>
      </c>
      <c r="J38" s="39">
        <v>5</v>
      </c>
      <c r="K38" s="9">
        <f t="shared" ref="K38:K43" si="3">I38*J38</f>
        <v>1650</v>
      </c>
      <c r="L38" s="9" t="s">
        <v>62</v>
      </c>
      <c r="M38" s="2" t="s">
        <v>38</v>
      </c>
      <c r="N38" s="2"/>
      <c r="O38" s="28"/>
      <c r="P38" s="14"/>
      <c r="Q38" s="14"/>
      <c r="R38" s="14"/>
      <c r="S38" s="14"/>
      <c r="T38" s="29"/>
    </row>
    <row r="39" spans="2:20" ht="18.75">
      <c r="B39" s="2">
        <v>13</v>
      </c>
      <c r="C39" s="3" t="s">
        <v>60</v>
      </c>
      <c r="D39" s="4" t="s">
        <v>61</v>
      </c>
      <c r="E39" s="2" t="s">
        <v>57</v>
      </c>
      <c r="F39" s="5" t="s">
        <v>55</v>
      </c>
      <c r="G39" s="37"/>
      <c r="H39" s="39"/>
      <c r="I39" s="37">
        <v>120</v>
      </c>
      <c r="J39" s="39">
        <v>5</v>
      </c>
      <c r="K39" s="9">
        <f t="shared" si="3"/>
        <v>600</v>
      </c>
      <c r="L39" s="9" t="s">
        <v>62</v>
      </c>
      <c r="M39" s="2" t="s">
        <v>38</v>
      </c>
      <c r="N39" s="2"/>
      <c r="O39" s="28"/>
      <c r="P39" s="14"/>
      <c r="Q39" s="14"/>
      <c r="R39" s="14"/>
      <c r="S39" s="14"/>
      <c r="T39" s="29"/>
    </row>
    <row r="40" spans="2:20" ht="18.75">
      <c r="B40" s="2">
        <v>14</v>
      </c>
      <c r="C40" s="3" t="s">
        <v>63</v>
      </c>
      <c r="D40" s="4" t="s">
        <v>64</v>
      </c>
      <c r="E40" s="5" t="s">
        <v>57</v>
      </c>
      <c r="F40" s="5" t="s">
        <v>55</v>
      </c>
      <c r="G40" s="37"/>
      <c r="H40" s="39"/>
      <c r="I40" s="37">
        <v>140</v>
      </c>
      <c r="J40" s="39">
        <v>1</v>
      </c>
      <c r="K40" s="9">
        <f t="shared" si="3"/>
        <v>140</v>
      </c>
      <c r="L40" s="9" t="s">
        <v>37</v>
      </c>
      <c r="M40" s="2" t="s">
        <v>38</v>
      </c>
      <c r="N40" s="2"/>
      <c r="O40" s="28"/>
      <c r="P40" s="14"/>
      <c r="Q40" s="14"/>
      <c r="R40" s="14"/>
      <c r="S40" s="14"/>
      <c r="T40" s="29"/>
    </row>
    <row r="41" spans="2:20" ht="18.75">
      <c r="B41" s="2">
        <v>15</v>
      </c>
      <c r="C41" s="4"/>
      <c r="D41" s="4" t="s">
        <v>65</v>
      </c>
      <c r="E41" s="5" t="s">
        <v>57</v>
      </c>
      <c r="F41" s="5" t="s">
        <v>66</v>
      </c>
      <c r="G41" s="37"/>
      <c r="H41" s="39"/>
      <c r="I41" s="37">
        <v>2625</v>
      </c>
      <c r="J41" s="39">
        <v>1</v>
      </c>
      <c r="K41" s="9">
        <f t="shared" si="3"/>
        <v>2625</v>
      </c>
      <c r="L41" s="9" t="s">
        <v>62</v>
      </c>
      <c r="M41" s="2" t="s">
        <v>38</v>
      </c>
      <c r="N41" s="2"/>
      <c r="O41" s="28"/>
      <c r="P41" s="14"/>
      <c r="Q41" s="14"/>
      <c r="R41" s="14"/>
      <c r="S41" s="14"/>
      <c r="T41" s="29"/>
    </row>
    <row r="42" spans="2:20" ht="18.75">
      <c r="B42" s="2">
        <v>16</v>
      </c>
      <c r="C42" s="3" t="s">
        <v>67</v>
      </c>
      <c r="D42" s="4" t="s">
        <v>68</v>
      </c>
      <c r="E42" s="7"/>
      <c r="F42" s="2"/>
      <c r="G42" s="37"/>
      <c r="H42" s="39"/>
      <c r="I42" s="37">
        <v>50</v>
      </c>
      <c r="J42" s="39">
        <v>15</v>
      </c>
      <c r="K42" s="9">
        <f t="shared" si="3"/>
        <v>750</v>
      </c>
      <c r="L42" s="9" t="s">
        <v>37</v>
      </c>
      <c r="M42" s="2" t="s">
        <v>38</v>
      </c>
      <c r="N42" s="2"/>
      <c r="O42" s="28"/>
      <c r="P42" s="14"/>
      <c r="Q42" s="14"/>
      <c r="R42" s="14"/>
      <c r="S42" s="14"/>
      <c r="T42" s="29"/>
    </row>
    <row r="43" spans="2:20" ht="18.75">
      <c r="B43" s="2">
        <v>17</v>
      </c>
      <c r="C43" s="3"/>
      <c r="D43" s="4" t="s">
        <v>72</v>
      </c>
      <c r="E43" s="7"/>
      <c r="F43" s="2"/>
      <c r="G43" s="37"/>
      <c r="H43" s="39"/>
      <c r="I43" s="37">
        <v>200</v>
      </c>
      <c r="J43" s="39">
        <v>1</v>
      </c>
      <c r="K43" s="9">
        <f t="shared" si="3"/>
        <v>200</v>
      </c>
      <c r="L43" s="9" t="s">
        <v>37</v>
      </c>
      <c r="M43" s="2" t="s">
        <v>38</v>
      </c>
      <c r="N43" s="2"/>
      <c r="O43" s="28"/>
      <c r="P43" s="14"/>
      <c r="Q43" s="14"/>
      <c r="R43" s="14"/>
      <c r="S43" s="14"/>
      <c r="T43" s="29"/>
    </row>
    <row r="44" spans="2:20" ht="18.75">
      <c r="B44" s="2">
        <v>18</v>
      </c>
      <c r="C44" s="5" t="s">
        <v>0</v>
      </c>
      <c r="D44" s="4" t="s">
        <v>69</v>
      </c>
      <c r="E44" s="19"/>
      <c r="F44" s="19"/>
      <c r="G44" s="5"/>
      <c r="H44" s="5"/>
      <c r="I44" s="20">
        <v>10000</v>
      </c>
      <c r="J44" s="18" t="s">
        <v>76</v>
      </c>
      <c r="K44" s="9">
        <f t="shared" ref="K44:K45" si="4">I44*J44</f>
        <v>10000</v>
      </c>
      <c r="L44" s="9"/>
      <c r="M44" s="2"/>
      <c r="N44" s="5"/>
      <c r="O44" s="28"/>
      <c r="P44" s="14"/>
      <c r="Q44" s="14"/>
      <c r="R44" s="14"/>
      <c r="S44" s="14"/>
      <c r="T44" s="14"/>
    </row>
    <row r="45" spans="2:20" ht="18.75">
      <c r="B45" s="2">
        <v>19</v>
      </c>
      <c r="C45" s="5" t="s">
        <v>0</v>
      </c>
      <c r="D45" s="4" t="s">
        <v>2</v>
      </c>
      <c r="E45" s="7" t="s">
        <v>0</v>
      </c>
      <c r="F45" s="5" t="s">
        <v>0</v>
      </c>
      <c r="G45" s="5" t="s">
        <v>0</v>
      </c>
      <c r="H45" s="5"/>
      <c r="I45" s="6">
        <v>20000</v>
      </c>
      <c r="J45" s="18" t="s">
        <v>76</v>
      </c>
      <c r="K45" s="9">
        <f t="shared" si="4"/>
        <v>20000</v>
      </c>
      <c r="L45" s="26"/>
      <c r="M45" s="2"/>
      <c r="N45" s="14"/>
      <c r="O45" s="28"/>
      <c r="P45" s="14"/>
      <c r="Q45" s="14"/>
      <c r="R45" s="14"/>
      <c r="S45" s="14"/>
      <c r="T45" s="14"/>
    </row>
    <row r="46" spans="2:20" ht="21">
      <c r="K46" s="17">
        <f>SUM(K27:K45)</f>
        <v>65154</v>
      </c>
    </row>
    <row r="48" spans="2:20" ht="26.25">
      <c r="B48" s="52" t="s">
        <v>106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</row>
    <row r="49" spans="2:20" ht="21">
      <c r="B49" s="21" t="s">
        <v>3</v>
      </c>
      <c r="C49" s="22" t="s">
        <v>4</v>
      </c>
      <c r="D49" s="22" t="s">
        <v>5</v>
      </c>
      <c r="E49" s="22" t="s">
        <v>6</v>
      </c>
      <c r="F49" s="22" t="s">
        <v>7</v>
      </c>
      <c r="G49" s="22" t="s">
        <v>8</v>
      </c>
      <c r="H49" s="22" t="s">
        <v>9</v>
      </c>
      <c r="I49" s="23" t="s">
        <v>10</v>
      </c>
      <c r="J49" s="24" t="s">
        <v>11</v>
      </c>
      <c r="K49" s="23" t="s">
        <v>12</v>
      </c>
      <c r="L49" s="23" t="s">
        <v>13</v>
      </c>
      <c r="M49" s="22" t="s">
        <v>14</v>
      </c>
      <c r="N49" s="22" t="s">
        <v>15</v>
      </c>
      <c r="O49" s="22" t="s">
        <v>16</v>
      </c>
      <c r="P49" s="22" t="s">
        <v>17</v>
      </c>
      <c r="Q49" s="22" t="s">
        <v>18</v>
      </c>
      <c r="R49" s="22" t="s">
        <v>19</v>
      </c>
      <c r="S49" s="25" t="s">
        <v>20</v>
      </c>
      <c r="T49" s="27" t="s">
        <v>21</v>
      </c>
    </row>
    <row r="50" spans="2:20" ht="18.75">
      <c r="B50" s="2">
        <v>1</v>
      </c>
      <c r="C50" s="3" t="s">
        <v>104</v>
      </c>
      <c r="D50" s="4" t="s">
        <v>99</v>
      </c>
      <c r="E50" s="2" t="s">
        <v>101</v>
      </c>
      <c r="F50" s="2" t="s">
        <v>102</v>
      </c>
      <c r="G50" s="32"/>
      <c r="H50" s="32"/>
      <c r="I50" s="32">
        <v>8000</v>
      </c>
      <c r="J50" s="18" t="s">
        <v>49</v>
      </c>
      <c r="K50" s="9">
        <f t="shared" ref="K50:K62" si="5">I50*J50</f>
        <v>40000</v>
      </c>
      <c r="L50" s="9" t="s">
        <v>37</v>
      </c>
      <c r="M50" s="2" t="s">
        <v>127</v>
      </c>
      <c r="N50" s="14"/>
      <c r="O50" s="28"/>
      <c r="P50" s="14"/>
      <c r="Q50" s="14"/>
      <c r="R50" s="14"/>
      <c r="S50" s="14"/>
      <c r="T50" s="9"/>
    </row>
    <row r="51" spans="2:20" ht="18.75">
      <c r="B51" s="2">
        <v>2</v>
      </c>
      <c r="C51" s="3" t="s">
        <v>107</v>
      </c>
      <c r="D51" s="4" t="s">
        <v>109</v>
      </c>
      <c r="E51" s="2" t="s">
        <v>108</v>
      </c>
      <c r="F51" s="2" t="s">
        <v>108</v>
      </c>
      <c r="G51" s="32"/>
      <c r="H51" s="32"/>
      <c r="I51" s="32"/>
      <c r="J51" s="18" t="s">
        <v>49</v>
      </c>
      <c r="K51" s="9">
        <f t="shared" si="5"/>
        <v>0</v>
      </c>
      <c r="L51" s="9" t="s">
        <v>37</v>
      </c>
      <c r="M51" s="2" t="s">
        <v>127</v>
      </c>
      <c r="N51" s="40"/>
      <c r="O51" s="28"/>
      <c r="P51" s="14"/>
      <c r="Q51" s="14"/>
      <c r="R51" s="14"/>
      <c r="S51" s="14"/>
      <c r="T51" s="9"/>
    </row>
    <row r="52" spans="2:20" ht="18.75">
      <c r="B52" s="2">
        <v>3</v>
      </c>
      <c r="C52" s="3" t="s">
        <v>110</v>
      </c>
      <c r="D52" s="3" t="s">
        <v>112</v>
      </c>
      <c r="E52" s="2" t="s">
        <v>108</v>
      </c>
      <c r="F52" s="2" t="s">
        <v>108</v>
      </c>
      <c r="G52" s="2"/>
      <c r="H52" s="2"/>
      <c r="I52" s="41"/>
      <c r="J52" s="18" t="s">
        <v>76</v>
      </c>
      <c r="K52" s="9">
        <f t="shared" si="5"/>
        <v>0</v>
      </c>
      <c r="L52" s="9" t="s">
        <v>37</v>
      </c>
      <c r="M52" s="2" t="s">
        <v>127</v>
      </c>
      <c r="N52" s="14"/>
      <c r="O52" s="28"/>
      <c r="P52" s="14"/>
      <c r="Q52" s="14"/>
      <c r="R52" s="14"/>
      <c r="S52" s="14"/>
      <c r="T52" s="9"/>
    </row>
    <row r="53" spans="2:20" ht="18.75">
      <c r="B53" s="2">
        <v>4</v>
      </c>
      <c r="C53" s="3" t="s">
        <v>111</v>
      </c>
      <c r="D53" s="3" t="s">
        <v>112</v>
      </c>
      <c r="E53" s="2" t="s">
        <v>108</v>
      </c>
      <c r="F53" s="2" t="s">
        <v>108</v>
      </c>
      <c r="G53" s="2"/>
      <c r="H53" s="2"/>
      <c r="I53" s="41"/>
      <c r="J53" s="18" t="s">
        <v>95</v>
      </c>
      <c r="K53" s="9">
        <f t="shared" si="5"/>
        <v>0</v>
      </c>
      <c r="L53" s="9" t="s">
        <v>37</v>
      </c>
      <c r="M53" s="2" t="s">
        <v>127</v>
      </c>
      <c r="N53" s="14"/>
      <c r="O53" s="28"/>
      <c r="P53" s="14"/>
      <c r="Q53" s="14"/>
      <c r="R53" s="14"/>
      <c r="S53" s="14"/>
      <c r="T53" s="9"/>
    </row>
    <row r="54" spans="2:20" ht="18.75">
      <c r="B54" s="2">
        <v>5</v>
      </c>
      <c r="C54" s="4" t="s">
        <v>126</v>
      </c>
      <c r="D54" s="4" t="s">
        <v>113</v>
      </c>
      <c r="E54" s="2" t="s">
        <v>108</v>
      </c>
      <c r="F54" s="2" t="s">
        <v>108</v>
      </c>
      <c r="G54" s="32"/>
      <c r="H54" s="32"/>
      <c r="I54" s="38"/>
      <c r="J54" s="18" t="s">
        <v>36</v>
      </c>
      <c r="K54" s="9">
        <f t="shared" si="5"/>
        <v>0</v>
      </c>
      <c r="L54" s="9" t="s">
        <v>37</v>
      </c>
      <c r="M54" s="2" t="s">
        <v>127</v>
      </c>
      <c r="N54" s="14"/>
      <c r="O54" s="28"/>
      <c r="P54" s="14"/>
      <c r="Q54" s="14"/>
      <c r="R54" s="14"/>
      <c r="S54" s="14"/>
      <c r="T54" s="9"/>
    </row>
    <row r="55" spans="2:20" ht="18.75">
      <c r="B55" s="2">
        <v>6</v>
      </c>
      <c r="C55" s="4" t="s">
        <v>126</v>
      </c>
      <c r="D55" s="4" t="s">
        <v>114</v>
      </c>
      <c r="E55" s="2" t="s">
        <v>108</v>
      </c>
      <c r="F55" s="2" t="s">
        <v>108</v>
      </c>
      <c r="G55" s="37"/>
      <c r="H55" s="2"/>
      <c r="I55" s="37"/>
      <c r="J55" s="18" t="s">
        <v>95</v>
      </c>
      <c r="K55" s="9">
        <f t="shared" si="5"/>
        <v>0</v>
      </c>
      <c r="L55" s="9" t="s">
        <v>37</v>
      </c>
      <c r="M55" s="2" t="s">
        <v>127</v>
      </c>
      <c r="N55" s="14"/>
      <c r="O55" s="28"/>
      <c r="P55" s="14"/>
      <c r="Q55" s="14"/>
      <c r="R55" s="14"/>
      <c r="S55" s="14"/>
      <c r="T55" s="9"/>
    </row>
    <row r="56" spans="2:20" ht="18.75">
      <c r="B56" s="2">
        <v>7</v>
      </c>
      <c r="C56" s="3" t="s">
        <v>43</v>
      </c>
      <c r="D56" s="3" t="s">
        <v>44</v>
      </c>
      <c r="E56" s="5" t="s">
        <v>45</v>
      </c>
      <c r="F56" s="5" t="s">
        <v>46</v>
      </c>
      <c r="G56" s="32"/>
      <c r="H56" s="32"/>
      <c r="I56" s="37">
        <v>3135</v>
      </c>
      <c r="J56" s="18" t="s">
        <v>49</v>
      </c>
      <c r="K56" s="9">
        <f t="shared" si="5"/>
        <v>15675</v>
      </c>
      <c r="L56" s="9" t="s">
        <v>37</v>
      </c>
      <c r="M56" s="2" t="s">
        <v>127</v>
      </c>
      <c r="N56" s="14"/>
      <c r="O56" s="28"/>
      <c r="P56" s="14"/>
      <c r="Q56" s="14"/>
      <c r="R56" s="14"/>
      <c r="S56" s="14"/>
      <c r="T56" s="9"/>
    </row>
    <row r="57" spans="2:20" ht="18.75">
      <c r="B57" s="2">
        <v>8</v>
      </c>
      <c r="C57" s="4" t="s">
        <v>47</v>
      </c>
      <c r="D57" s="4" t="s">
        <v>48</v>
      </c>
      <c r="E57" s="5" t="s">
        <v>45</v>
      </c>
      <c r="F57" s="5" t="s">
        <v>46</v>
      </c>
      <c r="G57" s="32"/>
      <c r="H57" s="32"/>
      <c r="I57" s="38">
        <v>2165</v>
      </c>
      <c r="J57" s="18" t="s">
        <v>49</v>
      </c>
      <c r="K57" s="9">
        <f t="shared" si="5"/>
        <v>10825</v>
      </c>
      <c r="L57" s="9" t="s">
        <v>37</v>
      </c>
      <c r="M57" s="2" t="s">
        <v>127</v>
      </c>
      <c r="N57" s="14"/>
      <c r="O57" s="28"/>
      <c r="P57" s="14"/>
      <c r="Q57" s="14"/>
      <c r="R57" s="14"/>
      <c r="S57" s="14"/>
      <c r="T57" s="9"/>
    </row>
    <row r="58" spans="2:20" ht="18.75">
      <c r="B58" s="2">
        <v>9</v>
      </c>
      <c r="C58" s="4" t="s">
        <v>50</v>
      </c>
      <c r="D58" s="4" t="s">
        <v>51</v>
      </c>
      <c r="E58" s="5" t="s">
        <v>45</v>
      </c>
      <c r="F58" s="5" t="s">
        <v>52</v>
      </c>
      <c r="G58" s="37"/>
      <c r="H58" s="2"/>
      <c r="I58" s="37">
        <v>2900</v>
      </c>
      <c r="J58" s="18" t="s">
        <v>49</v>
      </c>
      <c r="K58" s="9">
        <f t="shared" si="5"/>
        <v>14500</v>
      </c>
      <c r="L58" s="9" t="s">
        <v>37</v>
      </c>
      <c r="M58" s="2" t="s">
        <v>127</v>
      </c>
      <c r="N58" s="14"/>
      <c r="O58" s="28"/>
      <c r="P58" s="14"/>
      <c r="Q58" s="14"/>
      <c r="R58" s="14"/>
      <c r="S58" s="14"/>
      <c r="T58" s="9"/>
    </row>
    <row r="59" spans="2:20" ht="18.75">
      <c r="B59" s="2">
        <v>10</v>
      </c>
      <c r="C59" s="3" t="s">
        <v>53</v>
      </c>
      <c r="D59" s="4" t="s">
        <v>54</v>
      </c>
      <c r="E59" s="5" t="s">
        <v>45</v>
      </c>
      <c r="F59" s="5" t="s">
        <v>55</v>
      </c>
      <c r="G59" s="37"/>
      <c r="H59" s="2"/>
      <c r="I59" s="37">
        <v>45.36</v>
      </c>
      <c r="J59" s="39">
        <v>100</v>
      </c>
      <c r="K59" s="9">
        <f t="shared" si="5"/>
        <v>4536</v>
      </c>
      <c r="L59" s="9" t="s">
        <v>37</v>
      </c>
      <c r="M59" s="2" t="s">
        <v>127</v>
      </c>
      <c r="N59" s="14"/>
      <c r="O59" s="28"/>
      <c r="P59" s="14"/>
      <c r="Q59" s="14"/>
      <c r="R59" s="14"/>
      <c r="S59" s="14"/>
      <c r="T59" s="9"/>
    </row>
    <row r="60" spans="2:20" ht="18.75">
      <c r="B60" s="2">
        <v>11</v>
      </c>
      <c r="C60" s="3"/>
      <c r="D60" s="4" t="s">
        <v>56</v>
      </c>
      <c r="E60" s="2" t="s">
        <v>57</v>
      </c>
      <c r="F60" s="5" t="s">
        <v>55</v>
      </c>
      <c r="G60" s="37"/>
      <c r="H60" s="39"/>
      <c r="I60" s="37"/>
      <c r="J60" s="39"/>
      <c r="K60" s="9">
        <f t="shared" si="5"/>
        <v>0</v>
      </c>
      <c r="L60" s="9" t="s">
        <v>37</v>
      </c>
      <c r="M60" s="2" t="s">
        <v>127</v>
      </c>
      <c r="N60" s="14"/>
      <c r="O60" s="28"/>
      <c r="P60" s="14"/>
      <c r="Q60" s="14"/>
      <c r="R60" s="14"/>
      <c r="S60" s="14"/>
      <c r="T60" s="9"/>
    </row>
    <row r="61" spans="2:20" ht="18.75">
      <c r="B61" s="2">
        <v>12</v>
      </c>
      <c r="C61" s="3" t="s">
        <v>58</v>
      </c>
      <c r="D61" s="4" t="s">
        <v>59</v>
      </c>
      <c r="E61" s="5" t="s">
        <v>45</v>
      </c>
      <c r="F61" s="5" t="s">
        <v>55</v>
      </c>
      <c r="G61" s="37"/>
      <c r="H61" s="2"/>
      <c r="I61" s="37">
        <v>330</v>
      </c>
      <c r="J61" s="39">
        <v>5</v>
      </c>
      <c r="K61" s="9">
        <f t="shared" si="5"/>
        <v>1650</v>
      </c>
      <c r="L61" s="9" t="s">
        <v>37</v>
      </c>
      <c r="M61" s="2" t="s">
        <v>127</v>
      </c>
      <c r="N61" s="14"/>
      <c r="O61" s="28"/>
      <c r="P61" s="14"/>
      <c r="Q61" s="14"/>
      <c r="R61" s="14"/>
      <c r="S61" s="14"/>
      <c r="T61" s="9"/>
    </row>
    <row r="62" spans="2:20" ht="18.75">
      <c r="B62" s="2">
        <v>13</v>
      </c>
      <c r="C62" s="3" t="s">
        <v>60</v>
      </c>
      <c r="D62" s="4" t="s">
        <v>61</v>
      </c>
      <c r="E62" s="2" t="s">
        <v>57</v>
      </c>
      <c r="F62" s="5" t="s">
        <v>55</v>
      </c>
      <c r="G62" s="37"/>
      <c r="H62" s="39"/>
      <c r="I62" s="37">
        <v>120</v>
      </c>
      <c r="J62" s="39">
        <v>5</v>
      </c>
      <c r="K62" s="9">
        <f t="shared" si="5"/>
        <v>600</v>
      </c>
      <c r="L62" s="9" t="s">
        <v>37</v>
      </c>
      <c r="M62" s="2" t="s">
        <v>127</v>
      </c>
      <c r="N62" s="14"/>
      <c r="O62" s="28"/>
      <c r="P62" s="14"/>
      <c r="Q62" s="14"/>
      <c r="R62" s="14"/>
      <c r="S62" s="14"/>
      <c r="T62" s="9"/>
    </row>
    <row r="63" spans="2:20" ht="18.75">
      <c r="B63" s="2">
        <v>14</v>
      </c>
      <c r="C63" s="3" t="s">
        <v>63</v>
      </c>
      <c r="D63" s="4" t="s">
        <v>64</v>
      </c>
      <c r="E63" s="5" t="s">
        <v>57</v>
      </c>
      <c r="F63" s="5" t="s">
        <v>55</v>
      </c>
      <c r="G63" s="37"/>
      <c r="H63" s="39"/>
      <c r="I63" s="37">
        <v>140</v>
      </c>
      <c r="J63" s="39">
        <v>5</v>
      </c>
      <c r="K63" s="9"/>
      <c r="L63" s="9" t="s">
        <v>37</v>
      </c>
      <c r="M63" s="2" t="s">
        <v>127</v>
      </c>
      <c r="N63" s="14"/>
      <c r="O63" s="28"/>
      <c r="P63" s="14"/>
      <c r="Q63" s="14"/>
      <c r="R63" s="14"/>
      <c r="S63" s="14"/>
      <c r="T63" s="9"/>
    </row>
    <row r="64" spans="2:20" ht="18.75">
      <c r="B64" s="2">
        <v>15</v>
      </c>
      <c r="C64" s="4"/>
      <c r="D64" s="4" t="s">
        <v>65</v>
      </c>
      <c r="E64" s="5" t="s">
        <v>57</v>
      </c>
      <c r="F64" s="5" t="s">
        <v>66</v>
      </c>
      <c r="G64" s="37"/>
      <c r="H64" s="39"/>
      <c r="I64" s="37">
        <v>2625</v>
      </c>
      <c r="J64" s="39">
        <v>1</v>
      </c>
      <c r="K64" s="9">
        <f t="shared" ref="K64:K65" si="6">I64*J64</f>
        <v>2625</v>
      </c>
      <c r="L64" s="9" t="s">
        <v>37</v>
      </c>
      <c r="M64" s="2" t="s">
        <v>127</v>
      </c>
      <c r="N64" s="14"/>
      <c r="O64" s="28"/>
      <c r="P64" s="14"/>
      <c r="Q64" s="14"/>
      <c r="R64" s="14"/>
      <c r="S64" s="14"/>
      <c r="T64" s="9"/>
    </row>
    <row r="65" spans="2:20" ht="18.75">
      <c r="B65" s="2">
        <v>16</v>
      </c>
      <c r="C65" s="3" t="s">
        <v>67</v>
      </c>
      <c r="D65" s="4" t="s">
        <v>68</v>
      </c>
      <c r="E65" s="7"/>
      <c r="F65" s="2"/>
      <c r="G65" s="37"/>
      <c r="H65" s="39"/>
      <c r="I65" s="37">
        <v>50</v>
      </c>
      <c r="J65" s="39">
        <v>10</v>
      </c>
      <c r="K65" s="9">
        <f t="shared" si="6"/>
        <v>500</v>
      </c>
      <c r="L65" s="9" t="s">
        <v>37</v>
      </c>
      <c r="M65" s="2" t="s">
        <v>127</v>
      </c>
      <c r="N65" s="5"/>
      <c r="O65" s="28"/>
      <c r="P65" s="14"/>
      <c r="Q65" s="14"/>
      <c r="R65" s="14"/>
      <c r="S65" s="14"/>
      <c r="T65" s="14"/>
    </row>
    <row r="66" spans="2:20" ht="18.75">
      <c r="B66" s="2">
        <v>17</v>
      </c>
      <c r="C66" s="4" t="s">
        <v>0</v>
      </c>
      <c r="D66" s="4" t="s">
        <v>69</v>
      </c>
      <c r="E66" s="19"/>
      <c r="F66" s="19"/>
      <c r="G66" s="5"/>
      <c r="H66" s="5"/>
      <c r="I66" s="20">
        <v>5000</v>
      </c>
      <c r="J66" s="18" t="s">
        <v>49</v>
      </c>
      <c r="K66" s="9">
        <f t="shared" ref="K66:K67" si="7">I66*J66</f>
        <v>25000</v>
      </c>
      <c r="L66" s="26"/>
      <c r="M66" s="2" t="s">
        <v>127</v>
      </c>
      <c r="N66" s="5"/>
      <c r="O66" s="28"/>
      <c r="P66" s="14"/>
      <c r="Q66" s="14"/>
      <c r="R66" s="14"/>
      <c r="S66" s="14"/>
      <c r="T66" s="14"/>
    </row>
    <row r="67" spans="2:20" ht="18.75">
      <c r="B67" s="2">
        <v>18</v>
      </c>
      <c r="C67" s="5" t="s">
        <v>0</v>
      </c>
      <c r="D67" s="4" t="s">
        <v>2</v>
      </c>
      <c r="E67" s="7" t="s">
        <v>0</v>
      </c>
      <c r="F67" s="5" t="s">
        <v>0</v>
      </c>
      <c r="G67" s="5" t="s">
        <v>0</v>
      </c>
      <c r="H67" s="5"/>
      <c r="I67" s="6">
        <v>5000</v>
      </c>
      <c r="J67" s="18" t="s">
        <v>49</v>
      </c>
      <c r="K67" s="9">
        <f t="shared" si="7"/>
        <v>25000</v>
      </c>
      <c r="L67" s="26"/>
      <c r="M67" s="2" t="s">
        <v>127</v>
      </c>
      <c r="N67" s="14"/>
      <c r="O67" s="28"/>
      <c r="P67" s="14"/>
      <c r="Q67" s="14"/>
      <c r="R67" s="14"/>
      <c r="S67" s="14"/>
      <c r="T67" s="14"/>
    </row>
    <row r="68" spans="2:20" ht="21">
      <c r="K68" s="17">
        <f>SUM(K50:K67)</f>
        <v>140911</v>
      </c>
    </row>
    <row r="70" spans="2:20" ht="26.25">
      <c r="B70" s="52" t="s">
        <v>105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</row>
    <row r="71" spans="2:20" ht="21">
      <c r="B71" s="21" t="s">
        <v>3</v>
      </c>
      <c r="C71" s="22" t="s">
        <v>4</v>
      </c>
      <c r="D71" s="22" t="s">
        <v>5</v>
      </c>
      <c r="E71" s="22" t="s">
        <v>6</v>
      </c>
      <c r="F71" s="22" t="s">
        <v>7</v>
      </c>
      <c r="G71" s="22" t="s">
        <v>8</v>
      </c>
      <c r="H71" s="22" t="s">
        <v>9</v>
      </c>
      <c r="I71" s="23" t="s">
        <v>10</v>
      </c>
      <c r="J71" s="24" t="s">
        <v>11</v>
      </c>
      <c r="K71" s="23" t="s">
        <v>12</v>
      </c>
      <c r="L71" s="23" t="s">
        <v>13</v>
      </c>
      <c r="M71" s="22" t="s">
        <v>14</v>
      </c>
      <c r="N71" s="22" t="s">
        <v>15</v>
      </c>
      <c r="O71" s="22" t="s">
        <v>16</v>
      </c>
      <c r="P71" s="22" t="s">
        <v>17</v>
      </c>
      <c r="Q71" s="22" t="s">
        <v>18</v>
      </c>
      <c r="R71" s="22" t="s">
        <v>19</v>
      </c>
      <c r="S71" s="25" t="s">
        <v>20</v>
      </c>
      <c r="T71" s="27" t="s">
        <v>21</v>
      </c>
    </row>
    <row r="72" spans="2:20" ht="18.75">
      <c r="B72" s="2">
        <v>1</v>
      </c>
      <c r="C72" s="3" t="s">
        <v>103</v>
      </c>
      <c r="D72" s="4" t="s">
        <v>100</v>
      </c>
      <c r="E72" s="2" t="s">
        <v>101</v>
      </c>
      <c r="F72" s="2" t="s">
        <v>102</v>
      </c>
      <c r="G72" s="32"/>
      <c r="H72" s="32"/>
      <c r="I72" s="32">
        <v>6000</v>
      </c>
      <c r="J72" s="18" t="s">
        <v>153</v>
      </c>
      <c r="K72" s="9">
        <f t="shared" ref="K72:K87" si="8">I72*J72</f>
        <v>96000</v>
      </c>
      <c r="L72" s="9" t="s">
        <v>37</v>
      </c>
      <c r="M72" s="2" t="s">
        <v>152</v>
      </c>
      <c r="N72" s="14"/>
      <c r="O72" s="28"/>
      <c r="P72" s="14"/>
      <c r="Q72" s="14"/>
      <c r="R72" s="14"/>
      <c r="S72" s="14"/>
      <c r="T72" s="9"/>
    </row>
    <row r="73" spans="2:20" ht="18.75">
      <c r="B73" s="2">
        <v>2</v>
      </c>
      <c r="C73" s="3" t="s">
        <v>131</v>
      </c>
      <c r="D73" s="4" t="s">
        <v>128</v>
      </c>
      <c r="E73" s="2" t="s">
        <v>108</v>
      </c>
      <c r="F73" s="2" t="s">
        <v>108</v>
      </c>
      <c r="G73" s="32"/>
      <c r="H73" s="32"/>
      <c r="I73" s="32"/>
      <c r="J73" s="18" t="s">
        <v>153</v>
      </c>
      <c r="K73" s="9">
        <f t="shared" si="8"/>
        <v>0</v>
      </c>
      <c r="L73" s="9" t="s">
        <v>37</v>
      </c>
      <c r="M73" s="2" t="s">
        <v>152</v>
      </c>
      <c r="N73" s="40"/>
      <c r="O73" s="28"/>
      <c r="P73" s="14"/>
      <c r="Q73" s="14"/>
      <c r="R73" s="14"/>
      <c r="S73" s="14"/>
      <c r="T73" s="9"/>
    </row>
    <row r="74" spans="2:20" ht="18.75">
      <c r="B74" s="2">
        <v>3</v>
      </c>
      <c r="C74" s="3" t="s">
        <v>130</v>
      </c>
      <c r="D74" s="3" t="s">
        <v>129</v>
      </c>
      <c r="E74" s="2" t="s">
        <v>108</v>
      </c>
      <c r="F74" s="2" t="s">
        <v>108</v>
      </c>
      <c r="G74" s="2"/>
      <c r="H74" s="2"/>
      <c r="I74" s="41"/>
      <c r="J74" s="18" t="s">
        <v>153</v>
      </c>
      <c r="K74" s="9">
        <f t="shared" si="8"/>
        <v>0</v>
      </c>
      <c r="L74" s="9" t="s">
        <v>37</v>
      </c>
      <c r="M74" s="2" t="s">
        <v>152</v>
      </c>
      <c r="N74" s="14"/>
      <c r="O74" s="28"/>
      <c r="P74" s="14"/>
      <c r="Q74" s="14"/>
      <c r="R74" s="14"/>
      <c r="S74" s="14"/>
      <c r="T74" s="9"/>
    </row>
    <row r="75" spans="2:20" ht="18.75">
      <c r="B75" s="2">
        <v>4</v>
      </c>
      <c r="C75" s="3" t="s">
        <v>133</v>
      </c>
      <c r="D75" s="3" t="s">
        <v>132</v>
      </c>
      <c r="E75" s="2" t="s">
        <v>108</v>
      </c>
      <c r="F75" s="2" t="s">
        <v>108</v>
      </c>
      <c r="G75" s="2"/>
      <c r="H75" s="2"/>
      <c r="I75" s="41"/>
      <c r="J75" s="18" t="s">
        <v>153</v>
      </c>
      <c r="K75" s="9">
        <f t="shared" si="8"/>
        <v>0</v>
      </c>
      <c r="L75" s="9" t="s">
        <v>37</v>
      </c>
      <c r="M75" s="2" t="s">
        <v>152</v>
      </c>
      <c r="N75" s="14"/>
      <c r="O75" s="28"/>
      <c r="P75" s="14"/>
      <c r="Q75" s="14"/>
      <c r="R75" s="14"/>
      <c r="S75" s="14"/>
      <c r="T75" s="9"/>
    </row>
    <row r="76" spans="2:20" ht="18.75">
      <c r="B76" s="2">
        <v>5</v>
      </c>
      <c r="C76" s="4" t="s">
        <v>154</v>
      </c>
      <c r="D76" s="4" t="s">
        <v>134</v>
      </c>
      <c r="E76" s="2" t="s">
        <v>108</v>
      </c>
      <c r="F76" s="2" t="s">
        <v>108</v>
      </c>
      <c r="G76" s="32"/>
      <c r="H76" s="32"/>
      <c r="I76" s="38"/>
      <c r="J76" s="18" t="s">
        <v>153</v>
      </c>
      <c r="K76" s="9">
        <f t="shared" si="8"/>
        <v>0</v>
      </c>
      <c r="L76" s="9" t="s">
        <v>37</v>
      </c>
      <c r="M76" s="2" t="s">
        <v>152</v>
      </c>
      <c r="N76" s="14"/>
      <c r="O76" s="28"/>
      <c r="P76" s="14"/>
      <c r="Q76" s="14"/>
      <c r="R76" s="14"/>
      <c r="S76" s="14"/>
      <c r="T76" s="9"/>
    </row>
    <row r="77" spans="2:20" ht="18.75">
      <c r="B77" s="2">
        <v>6</v>
      </c>
      <c r="C77" s="4" t="s">
        <v>143</v>
      </c>
      <c r="D77" s="4" t="s">
        <v>142</v>
      </c>
      <c r="E77" s="2" t="s">
        <v>57</v>
      </c>
      <c r="F77" s="2" t="s">
        <v>141</v>
      </c>
      <c r="G77" s="32"/>
      <c r="H77" s="32"/>
      <c r="I77" s="38">
        <v>100</v>
      </c>
      <c r="J77" s="18" t="s">
        <v>71</v>
      </c>
      <c r="K77" s="9">
        <f t="shared" si="8"/>
        <v>10000</v>
      </c>
      <c r="L77" s="9" t="s">
        <v>70</v>
      </c>
      <c r="M77" s="2" t="s">
        <v>152</v>
      </c>
      <c r="N77" s="14"/>
      <c r="O77" s="28"/>
      <c r="P77" s="14"/>
      <c r="Q77" s="14"/>
      <c r="R77" s="14"/>
      <c r="S77" s="14"/>
      <c r="T77" s="9"/>
    </row>
    <row r="78" spans="2:20" ht="18.75">
      <c r="B78" s="2">
        <v>7</v>
      </c>
      <c r="C78" s="4"/>
      <c r="D78" s="3" t="s">
        <v>73</v>
      </c>
      <c r="E78" s="2" t="s">
        <v>74</v>
      </c>
      <c r="F78" s="2" t="s">
        <v>0</v>
      </c>
      <c r="G78" s="37"/>
      <c r="H78" s="2"/>
      <c r="I78" s="37">
        <v>200</v>
      </c>
      <c r="J78" s="18" t="s">
        <v>71</v>
      </c>
      <c r="K78" s="9">
        <f t="shared" si="8"/>
        <v>20000</v>
      </c>
      <c r="L78" s="9" t="s">
        <v>37</v>
      </c>
      <c r="M78" s="2" t="s">
        <v>152</v>
      </c>
      <c r="N78" s="14"/>
      <c r="O78" s="28"/>
      <c r="P78" s="14"/>
      <c r="Q78" s="14"/>
      <c r="R78" s="14"/>
      <c r="S78" s="14"/>
      <c r="T78" s="9"/>
    </row>
    <row r="79" spans="2:20" ht="18.75">
      <c r="B79" s="2">
        <v>8</v>
      </c>
      <c r="C79" s="3"/>
      <c r="D79" s="3" t="s">
        <v>135</v>
      </c>
      <c r="E79" s="2" t="s">
        <v>74</v>
      </c>
      <c r="F79" s="2" t="s">
        <v>0</v>
      </c>
      <c r="G79" s="2"/>
      <c r="H79" s="2"/>
      <c r="I79" s="37">
        <v>50</v>
      </c>
      <c r="J79" s="18" t="s">
        <v>77</v>
      </c>
      <c r="K79" s="9">
        <f t="shared" si="8"/>
        <v>1500</v>
      </c>
      <c r="L79" s="9" t="s">
        <v>37</v>
      </c>
      <c r="M79" s="2" t="s">
        <v>152</v>
      </c>
      <c r="N79" s="14"/>
      <c r="O79" s="28"/>
      <c r="P79" s="14"/>
      <c r="Q79" s="14"/>
      <c r="R79" s="14"/>
      <c r="S79" s="14"/>
      <c r="T79" s="9"/>
    </row>
    <row r="80" spans="2:20" ht="18.75">
      <c r="B80" s="2">
        <v>9</v>
      </c>
      <c r="C80" s="3" t="s">
        <v>53</v>
      </c>
      <c r="D80" s="4" t="s">
        <v>54</v>
      </c>
      <c r="E80" s="5" t="s">
        <v>45</v>
      </c>
      <c r="F80" s="5" t="s">
        <v>55</v>
      </c>
      <c r="G80" s="37"/>
      <c r="H80" s="2"/>
      <c r="I80" s="37">
        <v>45.36</v>
      </c>
      <c r="J80" s="18" t="s">
        <v>35</v>
      </c>
      <c r="K80" s="9">
        <f t="shared" si="8"/>
        <v>272.15999999999997</v>
      </c>
      <c r="L80" s="9" t="s">
        <v>37</v>
      </c>
      <c r="M80" s="2" t="s">
        <v>152</v>
      </c>
      <c r="N80" s="14"/>
      <c r="O80" s="28"/>
      <c r="P80" s="14"/>
      <c r="Q80" s="14"/>
      <c r="R80" s="14"/>
      <c r="S80" s="14"/>
      <c r="T80" s="9"/>
    </row>
    <row r="81" spans="2:20" ht="18.75">
      <c r="B81" s="2">
        <v>10</v>
      </c>
      <c r="C81" s="3"/>
      <c r="D81" s="4" t="s">
        <v>56</v>
      </c>
      <c r="E81" s="2" t="s">
        <v>57</v>
      </c>
      <c r="F81" s="5" t="s">
        <v>55</v>
      </c>
      <c r="G81" s="37"/>
      <c r="H81" s="39"/>
      <c r="I81" s="37"/>
      <c r="J81" s="18" t="s">
        <v>96</v>
      </c>
      <c r="K81" s="9">
        <f t="shared" si="8"/>
        <v>0</v>
      </c>
      <c r="L81" s="9" t="s">
        <v>37</v>
      </c>
      <c r="M81" s="2" t="s">
        <v>152</v>
      </c>
      <c r="N81" s="14"/>
      <c r="O81" s="28"/>
      <c r="P81" s="14"/>
      <c r="Q81" s="14"/>
      <c r="R81" s="14"/>
      <c r="S81" s="14"/>
      <c r="T81" s="9"/>
    </row>
    <row r="82" spans="2:20" ht="18.75">
      <c r="B82" s="2">
        <v>11</v>
      </c>
      <c r="C82" s="3" t="s">
        <v>58</v>
      </c>
      <c r="D82" s="4" t="s">
        <v>59</v>
      </c>
      <c r="E82" s="5" t="s">
        <v>45</v>
      </c>
      <c r="F82" s="5" t="s">
        <v>55</v>
      </c>
      <c r="G82" s="37"/>
      <c r="H82" s="2"/>
      <c r="I82" s="37">
        <v>330</v>
      </c>
      <c r="J82" s="18" t="s">
        <v>98</v>
      </c>
      <c r="K82" s="9">
        <f t="shared" si="8"/>
        <v>3300</v>
      </c>
      <c r="L82" s="9" t="s">
        <v>37</v>
      </c>
      <c r="M82" s="2" t="s">
        <v>152</v>
      </c>
      <c r="N82" s="14"/>
      <c r="O82" s="28"/>
      <c r="P82" s="14"/>
      <c r="Q82" s="14"/>
      <c r="R82" s="14"/>
      <c r="S82" s="14"/>
      <c r="T82" s="9"/>
    </row>
    <row r="83" spans="2:20" ht="18.75">
      <c r="B83" s="2">
        <v>12</v>
      </c>
      <c r="C83" s="3" t="s">
        <v>60</v>
      </c>
      <c r="D83" s="4" t="s">
        <v>61</v>
      </c>
      <c r="E83" s="2" t="s">
        <v>57</v>
      </c>
      <c r="F83" s="5" t="s">
        <v>55</v>
      </c>
      <c r="G83" s="37"/>
      <c r="H83" s="39"/>
      <c r="I83" s="37">
        <v>120</v>
      </c>
      <c r="J83" s="18" t="s">
        <v>98</v>
      </c>
      <c r="K83" s="9">
        <f t="shared" si="8"/>
        <v>1200</v>
      </c>
      <c r="L83" s="9" t="s">
        <v>37</v>
      </c>
      <c r="M83" s="2" t="s">
        <v>152</v>
      </c>
      <c r="N83" s="14"/>
      <c r="O83" s="28"/>
      <c r="P83" s="14"/>
      <c r="Q83" s="14"/>
      <c r="R83" s="14"/>
      <c r="S83" s="14"/>
      <c r="T83" s="9"/>
    </row>
    <row r="84" spans="2:20" ht="18.75">
      <c r="B84" s="2">
        <v>13</v>
      </c>
      <c r="C84" s="3" t="s">
        <v>63</v>
      </c>
      <c r="D84" s="4" t="s">
        <v>64</v>
      </c>
      <c r="E84" s="5" t="s">
        <v>57</v>
      </c>
      <c r="F84" s="5" t="s">
        <v>55</v>
      </c>
      <c r="G84" s="37"/>
      <c r="H84" s="39"/>
      <c r="I84" s="37">
        <v>140</v>
      </c>
      <c r="J84" s="18" t="s">
        <v>98</v>
      </c>
      <c r="K84" s="9">
        <f t="shared" si="8"/>
        <v>1400</v>
      </c>
      <c r="L84" s="9" t="s">
        <v>37</v>
      </c>
      <c r="M84" s="2" t="s">
        <v>152</v>
      </c>
      <c r="N84" s="14"/>
      <c r="O84" s="28"/>
      <c r="P84" s="14"/>
      <c r="Q84" s="14"/>
      <c r="R84" s="14"/>
      <c r="S84" s="14"/>
      <c r="T84" s="9"/>
    </row>
    <row r="85" spans="2:20" ht="18.75">
      <c r="B85" s="2">
        <v>14</v>
      </c>
      <c r="C85" s="4"/>
      <c r="D85" s="4" t="s">
        <v>65</v>
      </c>
      <c r="E85" s="5" t="s">
        <v>57</v>
      </c>
      <c r="F85" s="5" t="s">
        <v>66</v>
      </c>
      <c r="G85" s="37"/>
      <c r="H85" s="39"/>
      <c r="I85" s="37">
        <v>2625</v>
      </c>
      <c r="J85" s="18" t="s">
        <v>76</v>
      </c>
      <c r="K85" s="9">
        <f t="shared" si="8"/>
        <v>2625</v>
      </c>
      <c r="L85" s="9" t="s">
        <v>37</v>
      </c>
      <c r="M85" s="2" t="s">
        <v>152</v>
      </c>
      <c r="N85" s="14"/>
      <c r="O85" s="28"/>
      <c r="P85" s="14"/>
      <c r="Q85" s="14"/>
      <c r="R85" s="14"/>
      <c r="S85" s="14"/>
      <c r="T85" s="9"/>
    </row>
    <row r="86" spans="2:20" ht="17.25" customHeight="1">
      <c r="B86" s="2">
        <v>15</v>
      </c>
      <c r="C86" s="3" t="s">
        <v>67</v>
      </c>
      <c r="D86" s="4" t="s">
        <v>68</v>
      </c>
      <c r="E86" s="7" t="s">
        <v>74</v>
      </c>
      <c r="F86" s="7" t="s">
        <v>74</v>
      </c>
      <c r="G86" s="37"/>
      <c r="H86" s="39"/>
      <c r="I86" s="37">
        <v>50</v>
      </c>
      <c r="J86" s="18" t="s">
        <v>155</v>
      </c>
      <c r="K86" s="9">
        <f t="shared" si="8"/>
        <v>1300</v>
      </c>
      <c r="L86" s="9" t="s">
        <v>37</v>
      </c>
      <c r="M86" s="2" t="s">
        <v>152</v>
      </c>
      <c r="N86" s="14"/>
      <c r="O86" s="28"/>
      <c r="P86" s="14"/>
      <c r="Q86" s="14"/>
      <c r="R86" s="14"/>
      <c r="S86" s="14"/>
      <c r="T86" s="9"/>
    </row>
    <row r="87" spans="2:20" ht="18.75">
      <c r="B87" s="2">
        <v>16</v>
      </c>
      <c r="C87" s="3"/>
      <c r="D87" s="4" t="s">
        <v>140</v>
      </c>
      <c r="E87" s="5" t="s">
        <v>139</v>
      </c>
      <c r="F87" s="5" t="s">
        <v>139</v>
      </c>
      <c r="G87" s="37"/>
      <c r="H87" s="2"/>
      <c r="I87" s="37">
        <v>5000</v>
      </c>
      <c r="J87" s="18" t="s">
        <v>153</v>
      </c>
      <c r="K87" s="9">
        <f t="shared" si="8"/>
        <v>80000</v>
      </c>
      <c r="L87" s="9" t="s">
        <v>37</v>
      </c>
      <c r="M87" s="2" t="s">
        <v>152</v>
      </c>
      <c r="N87" s="14"/>
      <c r="O87" s="28"/>
      <c r="P87" s="14"/>
      <c r="Q87" s="14"/>
      <c r="R87" s="14"/>
      <c r="S87" s="14"/>
      <c r="T87" s="9"/>
    </row>
    <row r="88" spans="2:20" ht="18.75">
      <c r="B88" s="2">
        <v>17</v>
      </c>
      <c r="C88" s="4" t="s">
        <v>0</v>
      </c>
      <c r="D88" s="4" t="s">
        <v>69</v>
      </c>
      <c r="E88" s="19"/>
      <c r="F88" s="19"/>
      <c r="G88" s="5"/>
      <c r="H88" s="5"/>
      <c r="I88" s="20">
        <v>5000</v>
      </c>
      <c r="J88" s="18" t="s">
        <v>153</v>
      </c>
      <c r="K88" s="9">
        <f t="shared" ref="K88:K89" si="9">I88*J88</f>
        <v>80000</v>
      </c>
      <c r="L88" s="26"/>
      <c r="M88" s="2" t="s">
        <v>152</v>
      </c>
      <c r="N88" s="5"/>
      <c r="O88" s="28"/>
      <c r="P88" s="14"/>
      <c r="Q88" s="14"/>
      <c r="R88" s="14"/>
      <c r="S88" s="14"/>
      <c r="T88" s="14"/>
    </row>
    <row r="89" spans="2:20" ht="18.75">
      <c r="B89" s="2">
        <v>18</v>
      </c>
      <c r="C89" s="5" t="s">
        <v>0</v>
      </c>
      <c r="D89" s="4" t="s">
        <v>2</v>
      </c>
      <c r="E89" s="7" t="s">
        <v>0</v>
      </c>
      <c r="F89" s="5" t="s">
        <v>0</v>
      </c>
      <c r="G89" s="5" t="s">
        <v>0</v>
      </c>
      <c r="H89" s="5"/>
      <c r="I89" s="6">
        <v>5000</v>
      </c>
      <c r="J89" s="18" t="s">
        <v>153</v>
      </c>
      <c r="K89" s="9">
        <f t="shared" si="9"/>
        <v>80000</v>
      </c>
      <c r="L89" s="26"/>
      <c r="M89" s="2" t="s">
        <v>152</v>
      </c>
      <c r="N89" s="14"/>
      <c r="O89" s="28"/>
      <c r="P89" s="14"/>
      <c r="Q89" s="14"/>
      <c r="R89" s="14"/>
      <c r="S89" s="14"/>
      <c r="T89" s="14"/>
    </row>
    <row r="90" spans="2:20" ht="21">
      <c r="K90" s="17">
        <f>SUM(K72:K89)</f>
        <v>377597.16000000003</v>
      </c>
    </row>
  </sheetData>
  <autoFilter ref="B2:T2" xr:uid="{16BB51E5-1F82-432C-A530-F88BB1FC8E92}"/>
  <mergeCells count="17">
    <mergeCell ref="B70:M70"/>
    <mergeCell ref="C10:C14"/>
    <mergeCell ref="B10:B14"/>
    <mergeCell ref="K27:K30"/>
    <mergeCell ref="L27:L30"/>
    <mergeCell ref="I10:I14"/>
    <mergeCell ref="J10:J14"/>
    <mergeCell ref="K10:K14"/>
    <mergeCell ref="M27:M30"/>
    <mergeCell ref="B1:M1"/>
    <mergeCell ref="L10:L14"/>
    <mergeCell ref="B48:M48"/>
    <mergeCell ref="B25:M25"/>
    <mergeCell ref="G27:G30"/>
    <mergeCell ref="H27:H30"/>
    <mergeCell ref="I27:I30"/>
    <mergeCell ref="J27:J30"/>
  </mergeCells>
  <phoneticPr fontId="9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1DD2-87EC-4CBD-AB1C-98BBE0D72755}">
  <dimension ref="A1:J23"/>
  <sheetViews>
    <sheetView topLeftCell="B1" zoomScale="70" zoomScaleNormal="70" workbookViewId="0">
      <pane ySplit="1" topLeftCell="A2" activePane="bottomLeft" state="frozen"/>
      <selection pane="bottomLeft" activeCell="G8" sqref="G8"/>
    </sheetView>
  </sheetViews>
  <sheetFormatPr defaultRowHeight="15"/>
  <cols>
    <col min="1" max="1" width="7.140625" bestFit="1" customWidth="1"/>
    <col min="2" max="2" width="29" bestFit="1" customWidth="1"/>
    <col min="3" max="3" width="46.5703125" bestFit="1" customWidth="1"/>
    <col min="4" max="4" width="15.28515625" bestFit="1" customWidth="1"/>
    <col min="5" max="5" width="13.140625" bestFit="1" customWidth="1"/>
    <col min="6" max="6" width="18.7109375" bestFit="1" customWidth="1"/>
    <col min="7" max="7" width="20" bestFit="1" customWidth="1"/>
    <col min="8" max="8" width="20.140625" bestFit="1" customWidth="1"/>
    <col min="9" max="9" width="18.7109375" style="12" bestFit="1" customWidth="1"/>
    <col min="10" max="10" width="18.7109375" bestFit="1" customWidth="1"/>
  </cols>
  <sheetData>
    <row r="1" spans="1:10" ht="21">
      <c r="A1" s="21" t="s">
        <v>3</v>
      </c>
      <c r="B1" s="22" t="s">
        <v>4</v>
      </c>
      <c r="C1" s="22" t="s">
        <v>5</v>
      </c>
      <c r="D1" s="22" t="s">
        <v>6</v>
      </c>
      <c r="E1" s="22" t="s">
        <v>7</v>
      </c>
      <c r="F1" s="22" t="s">
        <v>8</v>
      </c>
      <c r="G1" s="22" t="s">
        <v>9</v>
      </c>
      <c r="H1" s="23" t="s">
        <v>10</v>
      </c>
      <c r="I1" s="24" t="s">
        <v>11</v>
      </c>
      <c r="J1" s="51" t="s">
        <v>148</v>
      </c>
    </row>
    <row r="2" spans="1:10" ht="18.75">
      <c r="A2" s="49">
        <v>1</v>
      </c>
      <c r="B2" s="3" t="s">
        <v>145</v>
      </c>
      <c r="C2" s="3" t="s">
        <v>144</v>
      </c>
      <c r="D2" s="2" t="s">
        <v>1</v>
      </c>
      <c r="E2" s="2" t="s">
        <v>1</v>
      </c>
      <c r="F2" s="32"/>
      <c r="G2" s="32"/>
      <c r="H2" s="42">
        <v>0</v>
      </c>
      <c r="I2" s="18" t="s">
        <v>97</v>
      </c>
      <c r="J2" s="28" t="s">
        <v>149</v>
      </c>
    </row>
    <row r="3" spans="1:10" ht="18.75">
      <c r="A3" s="49">
        <v>2</v>
      </c>
      <c r="B3" s="3" t="s">
        <v>125</v>
      </c>
      <c r="C3" s="4" t="s">
        <v>124</v>
      </c>
      <c r="D3" s="2" t="s">
        <v>1</v>
      </c>
      <c r="E3" s="2" t="s">
        <v>1</v>
      </c>
      <c r="F3" s="14"/>
      <c r="G3" s="14"/>
      <c r="H3" s="14"/>
      <c r="I3" s="50">
        <v>1</v>
      </c>
      <c r="J3" s="28" t="s">
        <v>149</v>
      </c>
    </row>
    <row r="4" spans="1:10" ht="18.75">
      <c r="A4" s="49">
        <v>3</v>
      </c>
      <c r="B4" s="3" t="s">
        <v>27</v>
      </c>
      <c r="C4" s="3" t="s">
        <v>23</v>
      </c>
      <c r="D4" s="2" t="s">
        <v>1</v>
      </c>
      <c r="E4" s="2" t="s">
        <v>1</v>
      </c>
      <c r="F4" s="14"/>
      <c r="G4" s="14"/>
      <c r="H4" s="14"/>
      <c r="I4" s="50">
        <v>1</v>
      </c>
      <c r="J4" s="28" t="s">
        <v>150</v>
      </c>
    </row>
    <row r="5" spans="1:10" ht="18.75">
      <c r="A5" s="49">
        <v>4</v>
      </c>
      <c r="B5" s="3" t="s">
        <v>28</v>
      </c>
      <c r="C5" s="4" t="s">
        <v>24</v>
      </c>
      <c r="D5" s="2" t="s">
        <v>1</v>
      </c>
      <c r="E5" s="2" t="s">
        <v>1</v>
      </c>
      <c r="F5" s="14"/>
      <c r="G5" s="14"/>
      <c r="H5" s="14"/>
      <c r="I5" s="50">
        <v>1</v>
      </c>
      <c r="J5" s="28" t="s">
        <v>150</v>
      </c>
    </row>
    <row r="6" spans="1:10" ht="18.75">
      <c r="A6" s="49">
        <v>5</v>
      </c>
      <c r="B6" s="3" t="s">
        <v>29</v>
      </c>
      <c r="C6" s="4" t="s">
        <v>30</v>
      </c>
      <c r="D6" s="2" t="s">
        <v>1</v>
      </c>
      <c r="E6" s="2" t="s">
        <v>1</v>
      </c>
      <c r="F6" s="14"/>
      <c r="G6" s="14"/>
      <c r="H6" s="14"/>
      <c r="I6" s="50">
        <v>1</v>
      </c>
      <c r="J6" s="28" t="s">
        <v>150</v>
      </c>
    </row>
    <row r="7" spans="1:10" ht="18.75">
      <c r="A7" s="49">
        <v>6</v>
      </c>
      <c r="B7" s="3" t="s">
        <v>107</v>
      </c>
      <c r="C7" s="4" t="s">
        <v>109</v>
      </c>
      <c r="D7" s="2" t="s">
        <v>1</v>
      </c>
      <c r="E7" s="2" t="s">
        <v>1</v>
      </c>
      <c r="F7" s="32"/>
      <c r="G7" s="32"/>
      <c r="H7" s="32"/>
      <c r="I7" s="18" t="s">
        <v>49</v>
      </c>
      <c r="J7" s="28" t="s">
        <v>150</v>
      </c>
    </row>
    <row r="8" spans="1:10" ht="18.75">
      <c r="A8" s="49">
        <v>7</v>
      </c>
      <c r="B8" s="3" t="s">
        <v>110</v>
      </c>
      <c r="C8" s="3" t="s">
        <v>112</v>
      </c>
      <c r="D8" s="2" t="s">
        <v>1</v>
      </c>
      <c r="E8" s="2" t="s">
        <v>1</v>
      </c>
      <c r="F8" s="2"/>
      <c r="G8" s="2"/>
      <c r="H8" s="41"/>
      <c r="I8" s="18" t="s">
        <v>76</v>
      </c>
      <c r="J8" s="28" t="s">
        <v>150</v>
      </c>
    </row>
    <row r="9" spans="1:10" ht="18.75">
      <c r="A9" s="49">
        <v>8</v>
      </c>
      <c r="B9" s="3" t="s">
        <v>111</v>
      </c>
      <c r="C9" s="3" t="s">
        <v>112</v>
      </c>
      <c r="D9" s="2" t="s">
        <v>1</v>
      </c>
      <c r="E9" s="2" t="s">
        <v>1</v>
      </c>
      <c r="F9" s="2"/>
      <c r="G9" s="2"/>
      <c r="H9" s="41"/>
      <c r="I9" s="18" t="s">
        <v>95</v>
      </c>
      <c r="J9" s="28" t="s">
        <v>150</v>
      </c>
    </row>
    <row r="10" spans="1:10" ht="18.75">
      <c r="A10" s="49">
        <v>9</v>
      </c>
      <c r="B10" s="4" t="s">
        <v>126</v>
      </c>
      <c r="C10" s="4" t="s">
        <v>113</v>
      </c>
      <c r="D10" s="2" t="s">
        <v>1</v>
      </c>
      <c r="E10" s="2" t="s">
        <v>1</v>
      </c>
      <c r="F10" s="32"/>
      <c r="G10" s="32"/>
      <c r="H10" s="38"/>
      <c r="I10" s="18" t="s">
        <v>36</v>
      </c>
      <c r="J10" s="28" t="s">
        <v>150</v>
      </c>
    </row>
    <row r="11" spans="1:10" ht="18.75">
      <c r="A11" s="49">
        <v>10</v>
      </c>
      <c r="B11" s="4" t="s">
        <v>126</v>
      </c>
      <c r="C11" s="4" t="s">
        <v>114</v>
      </c>
      <c r="D11" s="2" t="s">
        <v>1</v>
      </c>
      <c r="E11" s="2" t="s">
        <v>1</v>
      </c>
      <c r="F11" s="37"/>
      <c r="G11" s="2"/>
      <c r="H11" s="37"/>
      <c r="I11" s="18" t="s">
        <v>95</v>
      </c>
      <c r="J11" s="28" t="s">
        <v>150</v>
      </c>
    </row>
    <row r="12" spans="1:10" ht="18.75">
      <c r="A12" s="49">
        <v>11</v>
      </c>
      <c r="B12" s="3" t="s">
        <v>131</v>
      </c>
      <c r="C12" s="4" t="s">
        <v>156</v>
      </c>
      <c r="D12" s="2" t="s">
        <v>1</v>
      </c>
      <c r="E12" s="2" t="s">
        <v>1</v>
      </c>
      <c r="F12" s="32"/>
      <c r="G12" s="32"/>
      <c r="H12" s="32"/>
      <c r="I12" s="18" t="s">
        <v>153</v>
      </c>
      <c r="J12" s="28" t="s">
        <v>151</v>
      </c>
    </row>
    <row r="13" spans="1:10" ht="18.75">
      <c r="A13" s="49">
        <v>12</v>
      </c>
      <c r="B13" s="3" t="s">
        <v>130</v>
      </c>
      <c r="C13" s="3" t="s">
        <v>129</v>
      </c>
      <c r="D13" s="2" t="s">
        <v>1</v>
      </c>
      <c r="E13" s="2" t="s">
        <v>1</v>
      </c>
      <c r="F13" s="2"/>
      <c r="G13" s="2"/>
      <c r="H13" s="41"/>
      <c r="I13" s="18" t="s">
        <v>153</v>
      </c>
      <c r="J13" s="28" t="s">
        <v>151</v>
      </c>
    </row>
    <row r="14" spans="1:10" ht="18.75">
      <c r="A14" s="49">
        <v>13</v>
      </c>
      <c r="B14" s="3" t="s">
        <v>133</v>
      </c>
      <c r="C14" s="3" t="s">
        <v>132</v>
      </c>
      <c r="D14" s="2" t="s">
        <v>1</v>
      </c>
      <c r="E14" s="2" t="s">
        <v>1</v>
      </c>
      <c r="F14" s="2"/>
      <c r="G14" s="2"/>
      <c r="H14" s="41"/>
      <c r="I14" s="18" t="s">
        <v>153</v>
      </c>
      <c r="J14" s="28" t="s">
        <v>151</v>
      </c>
    </row>
    <row r="15" spans="1:10" ht="18.75">
      <c r="A15" s="49">
        <v>14</v>
      </c>
      <c r="B15" s="4" t="s">
        <v>154</v>
      </c>
      <c r="C15" s="4" t="s">
        <v>134</v>
      </c>
      <c r="D15" s="2" t="s">
        <v>1</v>
      </c>
      <c r="E15" s="2" t="s">
        <v>1</v>
      </c>
      <c r="F15" s="32"/>
      <c r="G15" s="32"/>
      <c r="H15" s="38"/>
      <c r="I15" s="18" t="s">
        <v>153</v>
      </c>
      <c r="J15" s="28" t="s">
        <v>151</v>
      </c>
    </row>
    <row r="16" spans="1:10">
      <c r="A16" s="14"/>
      <c r="B16" s="14"/>
      <c r="C16" s="14"/>
      <c r="D16" s="14"/>
      <c r="E16" s="14"/>
      <c r="F16" s="14"/>
      <c r="G16" s="14"/>
      <c r="H16" s="14"/>
      <c r="I16" s="48"/>
      <c r="J16" s="28"/>
    </row>
    <row r="17" spans="1:10">
      <c r="A17" s="14"/>
      <c r="B17" s="14"/>
      <c r="C17" s="14"/>
      <c r="D17" s="14"/>
      <c r="E17" s="14"/>
      <c r="F17" s="14"/>
      <c r="G17" s="14"/>
      <c r="H17" s="14"/>
      <c r="I17" s="48"/>
      <c r="J17" s="28"/>
    </row>
    <row r="18" spans="1:10">
      <c r="A18" s="14"/>
      <c r="B18" s="14"/>
      <c r="C18" s="14"/>
      <c r="D18" s="14"/>
      <c r="E18" s="14"/>
      <c r="F18" s="14"/>
      <c r="G18" s="14"/>
      <c r="H18" s="14"/>
      <c r="I18" s="48"/>
      <c r="J18" s="28"/>
    </row>
    <row r="19" spans="1:10">
      <c r="A19" s="14"/>
      <c r="B19" s="14"/>
      <c r="C19" s="14"/>
      <c r="D19" s="14"/>
      <c r="E19" s="14"/>
      <c r="F19" s="14"/>
      <c r="G19" s="14"/>
      <c r="H19" s="14"/>
      <c r="I19" s="48"/>
      <c r="J19" s="28"/>
    </row>
    <row r="20" spans="1:10">
      <c r="A20" s="14"/>
      <c r="B20" s="14"/>
      <c r="C20" s="14"/>
      <c r="D20" s="14"/>
      <c r="E20" s="14"/>
      <c r="F20" s="14"/>
      <c r="G20" s="14"/>
      <c r="H20" s="14"/>
      <c r="I20" s="48"/>
      <c r="J20" s="28"/>
    </row>
    <row r="21" spans="1:10">
      <c r="A21" s="14"/>
      <c r="B21" s="14"/>
      <c r="C21" s="14"/>
      <c r="D21" s="14"/>
      <c r="E21" s="14"/>
      <c r="F21" s="14"/>
      <c r="G21" s="14"/>
      <c r="H21" s="14"/>
      <c r="I21" s="48"/>
      <c r="J21" s="28"/>
    </row>
    <row r="22" spans="1:10">
      <c r="A22" s="14"/>
      <c r="B22" s="14"/>
      <c r="C22" s="14"/>
      <c r="D22" s="14"/>
      <c r="E22" s="14"/>
      <c r="F22" s="14"/>
      <c r="G22" s="14"/>
      <c r="H22" s="14"/>
      <c r="I22" s="48"/>
      <c r="J22" s="28"/>
    </row>
    <row r="23" spans="1:10">
      <c r="A23" s="14"/>
      <c r="B23" s="14"/>
      <c r="C23" s="14"/>
      <c r="D23" s="14"/>
      <c r="E23" s="14"/>
      <c r="F23" s="14"/>
      <c r="G23" s="14"/>
      <c r="H23" s="14"/>
      <c r="I23" s="48"/>
      <c r="J23" s="28"/>
    </row>
  </sheetData>
  <autoFilter ref="A1:J1" xr:uid="{EEC41DD2-87EC-4CBD-AB1C-98BBE0D72755}"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AE8E2-1188-4113-B9DE-474B0DF5761C}">
  <dimension ref="A1"/>
  <sheetViews>
    <sheetView topLeftCell="A43" zoomScale="40" zoomScaleNormal="40" workbookViewId="0">
      <selection activeCell="N101" sqref="N101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C590-E9DE-4C6C-804E-57042F0E8447}">
  <dimension ref="A1"/>
  <sheetViews>
    <sheetView tabSelected="1" zoomScale="70" zoomScaleNormal="70" workbookViewId="0">
      <selection activeCell="AC32" sqref="AC32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A645-C17E-4485-9E7B-97F6E32DB8FE}">
  <dimension ref="A1"/>
  <sheetViews>
    <sheetView workbookViewId="0">
      <selection activeCell="N33" sqref="N33"/>
    </sheetView>
  </sheetViews>
  <sheetFormatPr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E319-8732-456B-9715-9ED4D547E7D1}">
  <dimension ref="A1"/>
  <sheetViews>
    <sheetView zoomScale="25" zoomScaleNormal="25" workbookViewId="0">
      <selection activeCell="AH25" sqref="AH25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00B5-E1AC-47AC-A6CB-A3B7C5C205ED}">
  <sheetPr>
    <pageSetUpPr fitToPage="1"/>
  </sheetPr>
  <dimension ref="A1"/>
  <sheetViews>
    <sheetView topLeftCell="H8" zoomScale="175" zoomScaleNormal="175" workbookViewId="0">
      <selection activeCell="W27" sqref="W27"/>
    </sheetView>
  </sheetViews>
  <sheetFormatPr defaultRowHeight="15"/>
  <cols>
    <col min="1" max="16384" width="9.140625" style="47"/>
  </cols>
  <sheetData/>
  <pageMargins left="0.7" right="0.7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Equipment and Estimate time</vt:lpstr>
      <vt:lpstr>Keyence_Equipment</vt:lpstr>
      <vt:lpstr>Safety Model</vt:lpstr>
      <vt:lpstr>Installation</vt:lpstr>
      <vt:lpstr>Sefety wiring Diagram</vt:lpstr>
      <vt:lpstr>Wiring scope</vt:lpstr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2024-01-05T10:28:04Z</dcterms:modified>
</cp:coreProperties>
</file>