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C:\Users\Nueng\Desktop\"/>
    </mc:Choice>
  </mc:AlternateContent>
  <xr:revisionPtr revIDLastSave="0" documentId="8_{3D3F2109-2E6F-48CE-9851-C0D18746A6E9}" xr6:coauthVersionLast="47" xr6:coauthVersionMax="47" xr10:uidLastSave="{00000000-0000-0000-0000-000000000000}"/>
  <bookViews>
    <workbookView xWindow="-110" yWindow="-110" windowWidth="38620" windowHeight="21100" activeTab="1" xr2:uid="{00000000-000D-0000-FFFF-FFFF00000000}"/>
  </bookViews>
  <sheets>
    <sheet name="GanttChart_" sheetId="10" r:id="rId1"/>
    <sheet name="GanttChart" sheetId="9" r:id="rId2"/>
  </sheets>
  <definedNames>
    <definedName name="prevWBS" localSheetId="1">GanttChart!$A1048576</definedName>
    <definedName name="prevWBS" localSheetId="0">GanttChart_!$A1048576</definedName>
    <definedName name="_xlnm.Print_Area" localSheetId="1">GanttChart!$A$1:$ET$83</definedName>
    <definedName name="_xlnm.Print_Area" localSheetId="0">GanttChart_!$A$1:$FO$85</definedName>
    <definedName name="_xlnm.Print_Titles" localSheetId="1">GanttChart!$4:$7</definedName>
    <definedName name="_xlnm.Print_Titles" localSheetId="0">GanttChart_!$4:$7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9" i="9" l="1"/>
  <c r="I69" i="9" s="1"/>
  <c r="F70" i="9"/>
  <c r="I70" i="9" s="1"/>
  <c r="F71" i="9"/>
  <c r="I71" i="9" s="1"/>
  <c r="F48" i="9"/>
  <c r="F64" i="10"/>
  <c r="F63" i="10"/>
  <c r="F62" i="10"/>
  <c r="F61" i="10"/>
  <c r="F60" i="10"/>
  <c r="F59" i="10"/>
  <c r="F57" i="10"/>
  <c r="F56" i="10"/>
  <c r="F55" i="10"/>
  <c r="F54" i="10"/>
  <c r="F53" i="10"/>
  <c r="F52" i="10"/>
  <c r="F51" i="10"/>
  <c r="F50" i="10"/>
  <c r="F65" i="10"/>
  <c r="I65" i="10" s="1"/>
  <c r="A66" i="10"/>
  <c r="A67" i="10" s="1"/>
  <c r="A68" i="10" s="1"/>
  <c r="A69" i="10" s="1"/>
  <c r="A70" i="10" s="1"/>
  <c r="A71" i="10" s="1"/>
  <c r="A72" i="10" s="1"/>
  <c r="A73" i="10" s="1"/>
  <c r="A74" i="10" s="1"/>
  <c r="A75" i="10" s="1"/>
  <c r="A76" i="10" s="1"/>
  <c r="A77" i="10" s="1"/>
  <c r="A78" i="10" s="1"/>
  <c r="A79" i="10" s="1"/>
  <c r="A80" i="10" s="1"/>
  <c r="A81" i="10" s="1"/>
  <c r="A82" i="10" s="1"/>
  <c r="A83" i="10" s="1"/>
  <c r="A84" i="10" s="1"/>
  <c r="A85" i="10" s="1"/>
  <c r="F66" i="10"/>
  <c r="I66" i="10" s="1"/>
  <c r="F67" i="10"/>
  <c r="I67" i="10" s="1"/>
  <c r="F68" i="10"/>
  <c r="I68" i="10" s="1"/>
  <c r="F69" i="10"/>
  <c r="I69" i="10" s="1"/>
  <c r="F70" i="10"/>
  <c r="I70" i="10" s="1"/>
  <c r="F71" i="10"/>
  <c r="I71" i="10"/>
  <c r="F72" i="10"/>
  <c r="I72" i="10" s="1"/>
  <c r="F73" i="10"/>
  <c r="I73" i="10" s="1"/>
  <c r="F74" i="10"/>
  <c r="I74" i="10" s="1"/>
  <c r="F75" i="10"/>
  <c r="I75" i="10" s="1"/>
  <c r="F76" i="10"/>
  <c r="I76" i="10" s="1"/>
  <c r="F77" i="10"/>
  <c r="I77" i="10" s="1"/>
  <c r="F78" i="10"/>
  <c r="I78" i="10" s="1"/>
  <c r="F79" i="10"/>
  <c r="I79" i="10" s="1"/>
  <c r="F80" i="10"/>
  <c r="I80" i="10" s="1"/>
  <c r="F81" i="10"/>
  <c r="I81" i="10" s="1"/>
  <c r="F82" i="10"/>
  <c r="I82" i="10" s="1"/>
  <c r="F83" i="10"/>
  <c r="I83" i="10" s="1"/>
  <c r="F84" i="10"/>
  <c r="I84" i="10" s="1"/>
  <c r="I85" i="10"/>
  <c r="A88" i="10"/>
  <c r="A89" i="10" s="1"/>
  <c r="A90" i="10" s="1"/>
  <c r="A91" i="10" s="1"/>
  <c r="F88" i="10"/>
  <c r="I88" i="10" s="1"/>
  <c r="F89" i="10"/>
  <c r="I89" i="10" s="1"/>
  <c r="F90" i="10"/>
  <c r="I90" i="10" s="1"/>
  <c r="F91" i="10"/>
  <c r="I91" i="10" s="1"/>
  <c r="A92" i="10"/>
  <c r="F55" i="9"/>
  <c r="F54" i="9"/>
  <c r="F51" i="9"/>
  <c r="F60" i="9"/>
  <c r="F53" i="9"/>
  <c r="F52" i="9"/>
  <c r="F50" i="9"/>
  <c r="F49" i="9"/>
  <c r="F62" i="9"/>
  <c r="F61" i="9"/>
  <c r="F59" i="9"/>
  <c r="F58" i="9"/>
  <c r="F57" i="9"/>
  <c r="F9" i="10"/>
  <c r="I9" i="10" s="1"/>
  <c r="F30" i="10"/>
  <c r="I30" i="10" s="1"/>
  <c r="F24" i="10"/>
  <c r="I24" i="10" s="1"/>
  <c r="F20" i="10"/>
  <c r="I20" i="10" s="1"/>
  <c r="F33" i="10"/>
  <c r="I33" i="10" s="1"/>
  <c r="F32" i="10"/>
  <c r="I32" i="10" s="1"/>
  <c r="A32" i="10"/>
  <c r="A33" i="10" s="1"/>
  <c r="A34" i="10" s="1"/>
  <c r="F31" i="10"/>
  <c r="F29" i="10"/>
  <c r="F28" i="10"/>
  <c r="I28" i="10" s="1"/>
  <c r="F27" i="10"/>
  <c r="I27" i="10" s="1"/>
  <c r="F26" i="10"/>
  <c r="I26" i="10" s="1"/>
  <c r="F23" i="10"/>
  <c r="I23" i="10" s="1"/>
  <c r="F22" i="10"/>
  <c r="I22" i="10" s="1"/>
  <c r="F19" i="10"/>
  <c r="F18" i="10"/>
  <c r="I18" i="10" s="1"/>
  <c r="F17" i="10"/>
  <c r="F16" i="10"/>
  <c r="I16" i="10" s="1"/>
  <c r="F14" i="10"/>
  <c r="I14" i="10" s="1"/>
  <c r="F13" i="10"/>
  <c r="I13" i="10" s="1"/>
  <c r="F12" i="10"/>
  <c r="I12" i="10" s="1"/>
  <c r="F11" i="10"/>
  <c r="I11" i="10" s="1"/>
  <c r="F10" i="10"/>
  <c r="I10" i="10" s="1"/>
  <c r="F8" i="10"/>
  <c r="I8" i="10" s="1"/>
  <c r="A8" i="10"/>
  <c r="A9" i="10" s="1"/>
  <c r="A10" i="10" s="1"/>
  <c r="A11" i="10" s="1"/>
  <c r="A12" i="10" s="1"/>
  <c r="A13" i="10" s="1"/>
  <c r="A14" i="10" s="1"/>
  <c r="A15" i="10" s="1"/>
  <c r="K6" i="10"/>
  <c r="K4" i="10" s="1"/>
  <c r="F68" i="9"/>
  <c r="I68" i="9" s="1"/>
  <c r="F67" i="9"/>
  <c r="I67" i="9" s="1"/>
  <c r="F75" i="9"/>
  <c r="I75" i="9" s="1"/>
  <c r="F76" i="9"/>
  <c r="I76" i="9" s="1"/>
  <c r="F77" i="9"/>
  <c r="I77" i="9" s="1"/>
  <c r="F78" i="9"/>
  <c r="I78" i="9" s="1"/>
  <c r="F79" i="9"/>
  <c r="I79" i="9" s="1"/>
  <c r="F80" i="9"/>
  <c r="I80" i="9" s="1"/>
  <c r="F81" i="9"/>
  <c r="I81" i="9" s="1"/>
  <c r="F31" i="9"/>
  <c r="I31" i="9" s="1"/>
  <c r="F30" i="9"/>
  <c r="I30" i="9" s="1"/>
  <c r="F19" i="9"/>
  <c r="F27" i="9"/>
  <c r="I27" i="9" s="1"/>
  <c r="F16" i="9"/>
  <c r="I16" i="9" s="1"/>
  <c r="F17" i="9"/>
  <c r="F18" i="9"/>
  <c r="I18" i="9" s="1"/>
  <c r="F21" i="9"/>
  <c r="I21" i="9" s="1"/>
  <c r="F22" i="9"/>
  <c r="I22" i="9" s="1"/>
  <c r="F25" i="9"/>
  <c r="I25" i="9" s="1"/>
  <c r="F26" i="9"/>
  <c r="I26" i="9" s="1"/>
  <c r="F28" i="9"/>
  <c r="F29" i="9"/>
  <c r="A30" i="9"/>
  <c r="A31" i="9" s="1"/>
  <c r="A32" i="9" s="1"/>
  <c r="F66" i="9"/>
  <c r="I66" i="9" s="1"/>
  <c r="F65" i="9"/>
  <c r="I65" i="9" s="1"/>
  <c r="F64" i="9"/>
  <c r="I64" i="9" s="1"/>
  <c r="F14" i="9"/>
  <c r="I14" i="9" s="1"/>
  <c r="F73" i="9"/>
  <c r="I73" i="9" s="1"/>
  <c r="F72" i="9"/>
  <c r="I72" i="9" s="1"/>
  <c r="F82" i="9"/>
  <c r="I82" i="9" s="1"/>
  <c r="A90" i="9"/>
  <c r="I83" i="9"/>
  <c r="F87" i="9"/>
  <c r="I87" i="9" s="1"/>
  <c r="F88" i="9"/>
  <c r="I88" i="9" s="1"/>
  <c r="F86" i="9"/>
  <c r="I86" i="9" s="1"/>
  <c r="F8" i="9"/>
  <c r="I8" i="9" s="1"/>
  <c r="F74" i="9"/>
  <c r="I74" i="9" s="1"/>
  <c r="F63" i="9"/>
  <c r="I63" i="9" s="1"/>
  <c r="F13" i="9"/>
  <c r="I13" i="9" s="1"/>
  <c r="F89" i="9"/>
  <c r="I89" i="9" s="1"/>
  <c r="F12" i="9"/>
  <c r="I12" i="9" s="1"/>
  <c r="F9" i="9"/>
  <c r="I9" i="9" s="1"/>
  <c r="K6" i="9"/>
  <c r="K7" i="9" s="1"/>
  <c r="F10" i="9"/>
  <c r="I10" i="9" s="1"/>
  <c r="A8" i="9"/>
  <c r="A9" i="9" s="1"/>
  <c r="A10" i="9" s="1"/>
  <c r="A11" i="9" s="1"/>
  <c r="A12" i="9" s="1"/>
  <c r="A13" i="9" s="1"/>
  <c r="A14" i="9" s="1"/>
  <c r="A15" i="9" s="1"/>
  <c r="A86" i="9"/>
  <c r="A87" i="9" s="1"/>
  <c r="A88" i="9" s="1"/>
  <c r="A89" i="9" s="1"/>
  <c r="F11" i="9"/>
  <c r="I11" i="9" s="1"/>
  <c r="A64" i="9"/>
  <c r="A65" i="9" s="1"/>
  <c r="A66" i="9" s="1"/>
  <c r="A67" i="9" s="1"/>
  <c r="A68" i="9" s="1"/>
  <c r="A69" i="9" s="1"/>
  <c r="A70" i="9" s="1"/>
  <c r="A71" i="9" s="1"/>
  <c r="A72" i="9" s="1"/>
  <c r="A73" i="9" s="1"/>
  <c r="A74" i="9" l="1"/>
  <c r="A75" i="9" s="1"/>
  <c r="A76" i="9" s="1"/>
  <c r="A77" i="9" s="1"/>
  <c r="A78" i="9" s="1"/>
  <c r="A79" i="9" s="1"/>
  <c r="A80" i="9" s="1"/>
  <c r="A81" i="9" s="1"/>
  <c r="A82" i="9" s="1"/>
  <c r="A83" i="9" s="1"/>
  <c r="K5" i="9"/>
  <c r="L6" i="9"/>
  <c r="K4" i="9"/>
  <c r="K7" i="10"/>
  <c r="K5" i="10"/>
  <c r="L6" i="10"/>
  <c r="L7" i="9" l="1"/>
  <c r="M6" i="9"/>
  <c r="M6" i="10"/>
  <c r="L7" i="10"/>
  <c r="M7" i="9" l="1"/>
  <c r="N6" i="9"/>
  <c r="N6" i="10"/>
  <c r="M7" i="10"/>
  <c r="O6" i="9" l="1"/>
  <c r="N7" i="9"/>
  <c r="O6" i="10"/>
  <c r="N7" i="10"/>
  <c r="P6" i="9" l="1"/>
  <c r="O7" i="9"/>
  <c r="P6" i="10"/>
  <c r="O7" i="10"/>
  <c r="Q6" i="9" l="1"/>
  <c r="P7" i="9"/>
  <c r="Q6" i="10"/>
  <c r="P7" i="10"/>
  <c r="R6" i="9" l="1"/>
  <c r="Q7" i="9"/>
  <c r="R6" i="10"/>
  <c r="Q7" i="10"/>
  <c r="R5" i="9" l="1"/>
  <c r="R4" i="9"/>
  <c r="R7" i="9"/>
  <c r="S6" i="9"/>
  <c r="R5" i="10"/>
  <c r="S6" i="10"/>
  <c r="R7" i="10"/>
  <c r="R4" i="10"/>
  <c r="S7" i="9" l="1"/>
  <c r="T6" i="9"/>
  <c r="S7" i="10"/>
  <c r="T6" i="10"/>
  <c r="T7" i="9" l="1"/>
  <c r="U6" i="9"/>
  <c r="T7" i="10"/>
  <c r="U6" i="10"/>
  <c r="U7" i="9" l="1"/>
  <c r="V6" i="9"/>
  <c r="U7" i="10"/>
  <c r="V6" i="10"/>
  <c r="V7" i="9" l="1"/>
  <c r="W6" i="9"/>
  <c r="V7" i="10"/>
  <c r="W6" i="10"/>
  <c r="X6" i="9" l="1"/>
  <c r="W7" i="9"/>
  <c r="X6" i="10"/>
  <c r="W7" i="10"/>
  <c r="Y6" i="9" l="1"/>
  <c r="X7" i="9"/>
  <c r="Y6" i="10"/>
  <c r="X7" i="10"/>
  <c r="Z6" i="9" l="1"/>
  <c r="Y5" i="9"/>
  <c r="Y4" i="9"/>
  <c r="Y7" i="9"/>
  <c r="Z6" i="10"/>
  <c r="Y7" i="10"/>
  <c r="Y5" i="10"/>
  <c r="Y4" i="10"/>
  <c r="AA6" i="9" l="1"/>
  <c r="Z7" i="9"/>
  <c r="AA6" i="10"/>
  <c r="Z7" i="10"/>
  <c r="AB6" i="9" l="1"/>
  <c r="AA7" i="9"/>
  <c r="AA7" i="10"/>
  <c r="AB6" i="10"/>
  <c r="AB7" i="9" l="1"/>
  <c r="AC6" i="9"/>
  <c r="AB7" i="10"/>
  <c r="AC6" i="10"/>
  <c r="AC7" i="9" l="1"/>
  <c r="AD6" i="9"/>
  <c r="AC7" i="10"/>
  <c r="AD6" i="10"/>
  <c r="AD7" i="9" l="1"/>
  <c r="AE6" i="9"/>
  <c r="AE6" i="10"/>
  <c r="AD7" i="10"/>
  <c r="AF6" i="9" l="1"/>
  <c r="AE7" i="9"/>
  <c r="AF6" i="10"/>
  <c r="AE7" i="10"/>
  <c r="AF4" i="9" l="1"/>
  <c r="AF7" i="9"/>
  <c r="AF5" i="9"/>
  <c r="AG6" i="9"/>
  <c r="AF4" i="10"/>
  <c r="AG6" i="10"/>
  <c r="AF7" i="10"/>
  <c r="AF5" i="10"/>
  <c r="AH6" i="9" l="1"/>
  <c r="AG7" i="9"/>
  <c r="AH6" i="10"/>
  <c r="AG7" i="10"/>
  <c r="AI6" i="9" l="1"/>
  <c r="AH7" i="9"/>
  <c r="AI6" i="10"/>
  <c r="AH7" i="10"/>
  <c r="AI7" i="9" l="1"/>
  <c r="AJ6" i="9"/>
  <c r="AJ6" i="10"/>
  <c r="AI7" i="10"/>
  <c r="AJ7" i="9" l="1"/>
  <c r="AK6" i="9"/>
  <c r="AK6" i="10"/>
  <c r="AJ7" i="10"/>
  <c r="AK7" i="9" l="1"/>
  <c r="AL6" i="9"/>
  <c r="AL6" i="10"/>
  <c r="AK7" i="10"/>
  <c r="AM6" i="9" l="1"/>
  <c r="AL7" i="9"/>
  <c r="AM6" i="10"/>
  <c r="AL7" i="10"/>
  <c r="AN6" i="9" l="1"/>
  <c r="AM7" i="9"/>
  <c r="AM4" i="9"/>
  <c r="AM5" i="9"/>
  <c r="AN6" i="10"/>
  <c r="AM4" i="10"/>
  <c r="AM7" i="10"/>
  <c r="AM5" i="10"/>
  <c r="AN7" i="9" l="1"/>
  <c r="AO6" i="9"/>
  <c r="AO6" i="10"/>
  <c r="AN7" i="10"/>
  <c r="AP6" i="9" l="1"/>
  <c r="AO7" i="9"/>
  <c r="AO7" i="10"/>
  <c r="AP6" i="10"/>
  <c r="AQ6" i="9" l="1"/>
  <c r="AP7" i="9"/>
  <c r="AP7" i="10"/>
  <c r="AQ6" i="10"/>
  <c r="AQ7" i="9" l="1"/>
  <c r="AR6" i="9"/>
  <c r="AR6" i="10"/>
  <c r="AQ7" i="10"/>
  <c r="AR7" i="9" l="1"/>
  <c r="AS6" i="9"/>
  <c r="AS6" i="10"/>
  <c r="AR7" i="10"/>
  <c r="AT6" i="9" l="1"/>
  <c r="AS7" i="9"/>
  <c r="AT6" i="10"/>
  <c r="AS7" i="10"/>
  <c r="AT5" i="9" l="1"/>
  <c r="AU6" i="9"/>
  <c r="AT7" i="9"/>
  <c r="AT4" i="9"/>
  <c r="AU6" i="10"/>
  <c r="AT7" i="10"/>
  <c r="AT4" i="10"/>
  <c r="AT5" i="10"/>
  <c r="AV6" i="9" l="1"/>
  <c r="AU7" i="9"/>
  <c r="AU7" i="10"/>
  <c r="AV6" i="10"/>
  <c r="AW6" i="9" l="1"/>
  <c r="AV7" i="9"/>
  <c r="AV7" i="10"/>
  <c r="AW6" i="10"/>
  <c r="AX6" i="9" l="1"/>
  <c r="AW7" i="9"/>
  <c r="AW7" i="10"/>
  <c r="AX6" i="10"/>
  <c r="AX7" i="9" l="1"/>
  <c r="AY6" i="9"/>
  <c r="AX7" i="10"/>
  <c r="AY6" i="10"/>
  <c r="AY7" i="9" l="1"/>
  <c r="AZ6" i="9"/>
  <c r="AY7" i="10"/>
  <c r="AZ6" i="10"/>
  <c r="AZ7" i="9" l="1"/>
  <c r="BA6" i="9"/>
  <c r="AZ7" i="10"/>
  <c r="BA6" i="10"/>
  <c r="BB6" i="9" l="1"/>
  <c r="BA7" i="9"/>
  <c r="BA5" i="9"/>
  <c r="BA4" i="9"/>
  <c r="BA7" i="10"/>
  <c r="BA4" i="10"/>
  <c r="BA5" i="10"/>
  <c r="BB6" i="10"/>
  <c r="BC6" i="9" l="1"/>
  <c r="BB7" i="9"/>
  <c r="BB7" i="10"/>
  <c r="BC6" i="10"/>
  <c r="BC7" i="9" l="1"/>
  <c r="BD6" i="9"/>
  <c r="BC7" i="10"/>
  <c r="BD6" i="10"/>
  <c r="BE6" i="9" l="1"/>
  <c r="BD7" i="9"/>
  <c r="BD7" i="10"/>
  <c r="BE6" i="10"/>
  <c r="BE7" i="9" l="1"/>
  <c r="BF6" i="9"/>
  <c r="BF6" i="10"/>
  <c r="BE7" i="10"/>
  <c r="BF7" i="9" l="1"/>
  <c r="BG6" i="9"/>
  <c r="BG6" i="10"/>
  <c r="BF7" i="10"/>
  <c r="BH6" i="9" l="1"/>
  <c r="BG7" i="9"/>
  <c r="BH6" i="10"/>
  <c r="BG7" i="10"/>
  <c r="BH5" i="9" l="1"/>
  <c r="BI6" i="9"/>
  <c r="BH4" i="9"/>
  <c r="BH7" i="9"/>
  <c r="BI6" i="10"/>
  <c r="BH5" i="10"/>
  <c r="BH4" i="10"/>
  <c r="BH7" i="10"/>
  <c r="BI7" i="9" l="1"/>
  <c r="BJ6" i="9"/>
  <c r="BJ6" i="10"/>
  <c r="BI7" i="10"/>
  <c r="BJ7" i="9" l="1"/>
  <c r="BK6" i="9"/>
  <c r="BK6" i="10"/>
  <c r="BJ7" i="10"/>
  <c r="BL6" i="9" l="1"/>
  <c r="BK7" i="9"/>
  <c r="BL6" i="10"/>
  <c r="BK7" i="10"/>
  <c r="BM6" i="9" l="1"/>
  <c r="BL7" i="9"/>
  <c r="BM6" i="10"/>
  <c r="BL7" i="10"/>
  <c r="BN6" i="9" l="1"/>
  <c r="BM7" i="9"/>
  <c r="BN6" i="10"/>
  <c r="BM7" i="10"/>
  <c r="BN7" i="9" l="1"/>
  <c r="BO6" i="9"/>
  <c r="BO6" i="10"/>
  <c r="BN7" i="10"/>
  <c r="BO7" i="9" l="1"/>
  <c r="BO4" i="9"/>
  <c r="BO5" i="9"/>
  <c r="BP6" i="9"/>
  <c r="BO7" i="10"/>
  <c r="BP6" i="10"/>
  <c r="BO5" i="10"/>
  <c r="BO4" i="10"/>
  <c r="BQ6" i="9" l="1"/>
  <c r="BP7" i="9"/>
  <c r="BQ6" i="10"/>
  <c r="BP7" i="10"/>
  <c r="BR6" i="9" l="1"/>
  <c r="BQ7" i="9"/>
  <c r="BQ7" i="10"/>
  <c r="BR6" i="10"/>
  <c r="BR7" i="9" l="1"/>
  <c r="BS6" i="9"/>
  <c r="BR7" i="10"/>
  <c r="BS6" i="10"/>
  <c r="BT6" i="9" l="1"/>
  <c r="BS7" i="9"/>
  <c r="BS7" i="10"/>
  <c r="BT6" i="10"/>
  <c r="BU6" i="9" l="1"/>
  <c r="BT7" i="9"/>
  <c r="BT7" i="10"/>
  <c r="BU6" i="10"/>
  <c r="BU7" i="9" l="1"/>
  <c r="BV6" i="9"/>
  <c r="BU7" i="10"/>
  <c r="BV6" i="10"/>
  <c r="BV4" i="9" l="1"/>
  <c r="BV5" i="9"/>
  <c r="BW6" i="9"/>
  <c r="BV7" i="9"/>
  <c r="BV7" i="10"/>
  <c r="BW6" i="10"/>
  <c r="BV5" i="10"/>
  <c r="BV4" i="10"/>
  <c r="BW7" i="9" l="1"/>
  <c r="BX6" i="9"/>
  <c r="BW7" i="10"/>
  <c r="BX6" i="10"/>
  <c r="BX7" i="9" l="1"/>
  <c r="BY6" i="9"/>
  <c r="BX7" i="10"/>
  <c r="BY6" i="10"/>
  <c r="BY7" i="9" l="1"/>
  <c r="BZ6" i="9"/>
  <c r="BY7" i="10"/>
  <c r="BZ6" i="10"/>
  <c r="CA6" i="9" l="1"/>
  <c r="BZ7" i="9"/>
  <c r="CA6" i="10"/>
  <c r="BZ7" i="10"/>
  <c r="CB6" i="9" l="1"/>
  <c r="CA7" i="9"/>
  <c r="CB6" i="10"/>
  <c r="CA7" i="10"/>
  <c r="CB7" i="9" l="1"/>
  <c r="CC6" i="9"/>
  <c r="CC6" i="10"/>
  <c r="CB7" i="10"/>
  <c r="CC7" i="9" l="1"/>
  <c r="CC4" i="9"/>
  <c r="CC5" i="9"/>
  <c r="CD6" i="9"/>
  <c r="CC7" i="10"/>
  <c r="CC5" i="10"/>
  <c r="CC4" i="10"/>
  <c r="CD6" i="10"/>
  <c r="CD7" i="9" l="1"/>
  <c r="CE6" i="9"/>
  <c r="CD7" i="10"/>
  <c r="CE6" i="10"/>
  <c r="CE7" i="9" l="1"/>
  <c r="CF6" i="9"/>
  <c r="CF6" i="10"/>
  <c r="CE7" i="10"/>
  <c r="CG6" i="9" l="1"/>
  <c r="CF7" i="9"/>
  <c r="CG6" i="10"/>
  <c r="CF7" i="10"/>
  <c r="CH6" i="9" l="1"/>
  <c r="CG7" i="9"/>
  <c r="CH6" i="10"/>
  <c r="CG7" i="10"/>
  <c r="CH7" i="9" l="1"/>
  <c r="CI6" i="9"/>
  <c r="CI6" i="10"/>
  <c r="CH7" i="10"/>
  <c r="CI7" i="9" l="1"/>
  <c r="CJ6" i="9"/>
  <c r="CI7" i="10"/>
  <c r="CJ6" i="10"/>
  <c r="CK6" i="9" l="1"/>
  <c r="CJ5" i="9"/>
  <c r="CJ4" i="9"/>
  <c r="CJ7" i="9"/>
  <c r="CK6" i="10"/>
  <c r="CJ7" i="10"/>
  <c r="CJ5" i="10"/>
  <c r="CJ4" i="10"/>
  <c r="CL6" i="9" l="1"/>
  <c r="CK7" i="9"/>
  <c r="CL6" i="10"/>
  <c r="CK7" i="10"/>
  <c r="CL7" i="9" l="1"/>
  <c r="CM6" i="9"/>
  <c r="CM6" i="10"/>
  <c r="CL7" i="10"/>
  <c r="CN6" i="9" l="1"/>
  <c r="CM7" i="9"/>
  <c r="CN6" i="10"/>
  <c r="CM7" i="10"/>
  <c r="CN7" i="9" l="1"/>
  <c r="CO6" i="9"/>
  <c r="CO6" i="10"/>
  <c r="CN7" i="10"/>
  <c r="CO7" i="9" l="1"/>
  <c r="CP6" i="9"/>
  <c r="CP6" i="10"/>
  <c r="CO7" i="10"/>
  <c r="CP7" i="9" l="1"/>
  <c r="CQ6" i="9"/>
  <c r="CQ6" i="10"/>
  <c r="CP7" i="10"/>
  <c r="CQ4" i="9" l="1"/>
  <c r="CQ5" i="9"/>
  <c r="CR6" i="9"/>
  <c r="CQ7" i="9"/>
  <c r="CQ5" i="10"/>
  <c r="CR6" i="10"/>
  <c r="CQ4" i="10"/>
  <c r="CQ7" i="10"/>
  <c r="CS6" i="9" l="1"/>
  <c r="CR7" i="9"/>
  <c r="CR7" i="10"/>
  <c r="CS6" i="10"/>
  <c r="CT6" i="9" l="1"/>
  <c r="CS7" i="9"/>
  <c r="CS7" i="10"/>
  <c r="CT6" i="10"/>
  <c r="CU6" i="9" l="1"/>
  <c r="CT7" i="9"/>
  <c r="CT7" i="10"/>
  <c r="CU6" i="10"/>
  <c r="CU7" i="9" l="1"/>
  <c r="CV6" i="9"/>
  <c r="CU7" i="10"/>
  <c r="CV6" i="10"/>
  <c r="CW6" i="9" l="1"/>
  <c r="CV7" i="9"/>
  <c r="CV7" i="10"/>
  <c r="CW6" i="10"/>
  <c r="CW7" i="9" l="1"/>
  <c r="CX6" i="9"/>
  <c r="CW7" i="10"/>
  <c r="CX6" i="10"/>
  <c r="CX7" i="9" l="1"/>
  <c r="CX5" i="9"/>
  <c r="CY6" i="9"/>
  <c r="CX4" i="9"/>
  <c r="CX5" i="10"/>
  <c r="CX4" i="10"/>
  <c r="CY6" i="10"/>
  <c r="CX7" i="10"/>
  <c r="CY7" i="9" l="1"/>
  <c r="CZ6" i="9"/>
  <c r="CZ6" i="10"/>
  <c r="CY7" i="10"/>
  <c r="CZ7" i="9" l="1"/>
  <c r="DA6" i="9"/>
  <c r="DA6" i="10"/>
  <c r="CZ7" i="10"/>
  <c r="DA7" i="9" l="1"/>
  <c r="DB6" i="9"/>
  <c r="DB6" i="10"/>
  <c r="DA7" i="10"/>
  <c r="DC6" i="9" l="1"/>
  <c r="DB7" i="9"/>
  <c r="DC6" i="10"/>
  <c r="DB7" i="10"/>
  <c r="DD6" i="9" l="1"/>
  <c r="DC7" i="9"/>
  <c r="DC7" i="10"/>
  <c r="DD6" i="10"/>
  <c r="DE6" i="9" l="1"/>
  <c r="DD7" i="9"/>
  <c r="DE6" i="10"/>
  <c r="DD7" i="10"/>
  <c r="DE5" i="9" l="1"/>
  <c r="DF6" i="9"/>
  <c r="DE7" i="9"/>
  <c r="DE4" i="9"/>
  <c r="DE5" i="10"/>
  <c r="DE4" i="10"/>
  <c r="DE7" i="10"/>
  <c r="DF6" i="10"/>
  <c r="DF7" i="9" l="1"/>
  <c r="DG6" i="9"/>
  <c r="DG6" i="10"/>
  <c r="DF7" i="10"/>
  <c r="DH6" i="9" l="1"/>
  <c r="DG7" i="9"/>
  <c r="DH6" i="10"/>
  <c r="DG7" i="10"/>
  <c r="DH7" i="9" l="1"/>
  <c r="DI6" i="9"/>
  <c r="DI6" i="10"/>
  <c r="DH7" i="10"/>
  <c r="DJ6" i="9" l="1"/>
  <c r="DI7" i="9"/>
  <c r="DJ6" i="10"/>
  <c r="DI7" i="10"/>
  <c r="DJ7" i="9" l="1"/>
  <c r="DK6" i="9"/>
  <c r="DK6" i="10"/>
  <c r="DJ7" i="10"/>
  <c r="DL6" i="9" l="1"/>
  <c r="DK7" i="9"/>
  <c r="DL6" i="10"/>
  <c r="DK7" i="10"/>
  <c r="DL5" i="9" l="1"/>
  <c r="DL7" i="9"/>
  <c r="DL4" i="9"/>
  <c r="DM6" i="9"/>
  <c r="DL5" i="10"/>
  <c r="DL4" i="10"/>
  <c r="DM6" i="10"/>
  <c r="DL7" i="10"/>
  <c r="DM7" i="9" l="1"/>
  <c r="DN6" i="9"/>
  <c r="DM7" i="10"/>
  <c r="DN6" i="10"/>
  <c r="DN7" i="9" l="1"/>
  <c r="DO6" i="9"/>
  <c r="DN7" i="10"/>
  <c r="DO6" i="10"/>
  <c r="DP6" i="9" l="1"/>
  <c r="DO7" i="9"/>
  <c r="DO7" i="10"/>
  <c r="DP6" i="10"/>
  <c r="DQ6" i="9" l="1"/>
  <c r="DP7" i="9"/>
  <c r="DP7" i="10"/>
  <c r="DQ6" i="10"/>
  <c r="DQ7" i="9" l="1"/>
  <c r="DR6" i="9"/>
  <c r="DQ7" i="10"/>
  <c r="DR6" i="10"/>
  <c r="DS6" i="9" l="1"/>
  <c r="DR7" i="9"/>
  <c r="DR7" i="10"/>
  <c r="DS6" i="10"/>
  <c r="DS4" i="9" l="1"/>
  <c r="DT6" i="9"/>
  <c r="DS5" i="9"/>
  <c r="DS7" i="9"/>
  <c r="DS5" i="10"/>
  <c r="DS4" i="10"/>
  <c r="DT6" i="10"/>
  <c r="DS7" i="10"/>
  <c r="DU6" i="9" l="1"/>
  <c r="DT7" i="9"/>
  <c r="DU6" i="10"/>
  <c r="DT7" i="10"/>
  <c r="DV6" i="9" l="1"/>
  <c r="DU7" i="9"/>
  <c r="DV6" i="10"/>
  <c r="DU7" i="10"/>
  <c r="DV7" i="9" l="1"/>
  <c r="DW6" i="9"/>
  <c r="DW6" i="10"/>
  <c r="DV7" i="10"/>
  <c r="DX6" i="9" l="1"/>
  <c r="DW7" i="9"/>
  <c r="DW7" i="10"/>
  <c r="DX6" i="10"/>
  <c r="DY6" i="9" l="1"/>
  <c r="DX7" i="9"/>
  <c r="DX7" i="10"/>
  <c r="DY6" i="10"/>
  <c r="DY7" i="9" l="1"/>
  <c r="DZ6" i="9"/>
  <c r="DY7" i="10"/>
  <c r="DZ6" i="10"/>
  <c r="DZ4" i="9" l="1"/>
  <c r="EA6" i="9"/>
  <c r="DZ5" i="9"/>
  <c r="DZ7" i="9"/>
  <c r="DZ7" i="10"/>
  <c r="DZ4" i="10"/>
  <c r="DZ5" i="10"/>
  <c r="EA6" i="10"/>
  <c r="EA7" i="9" l="1"/>
  <c r="EB6" i="9"/>
  <c r="EA7" i="10"/>
  <c r="EB6" i="10"/>
  <c r="EC6" i="9" l="1"/>
  <c r="EB7" i="9"/>
  <c r="EC6" i="10"/>
  <c r="EB7" i="10"/>
  <c r="ED6" i="9" l="1"/>
  <c r="EC7" i="9"/>
  <c r="ED6" i="10"/>
  <c r="EC7" i="10"/>
  <c r="ED7" i="9" l="1"/>
  <c r="EE6" i="9"/>
  <c r="EE6" i="10"/>
  <c r="ED7" i="10"/>
  <c r="EF6" i="9" l="1"/>
  <c r="EE7" i="9"/>
  <c r="EF6" i="10"/>
  <c r="EE7" i="10"/>
  <c r="EF7" i="9" l="1"/>
  <c r="EG6" i="9"/>
  <c r="EG6" i="10"/>
  <c r="EF7" i="10"/>
  <c r="EG4" i="9" l="1"/>
  <c r="EH6" i="9"/>
  <c r="EG5" i="9"/>
  <c r="EG7" i="9"/>
  <c r="EH6" i="10"/>
  <c r="EG4" i="10"/>
  <c r="EG5" i="10"/>
  <c r="EG7" i="10"/>
  <c r="EI6" i="9" l="1"/>
  <c r="EH7" i="9"/>
  <c r="EI6" i="10"/>
  <c r="EH7" i="10"/>
  <c r="EJ6" i="9" l="1"/>
  <c r="EI7" i="9"/>
  <c r="EJ6" i="10"/>
  <c r="EI7" i="10"/>
  <c r="EJ7" i="9" l="1"/>
  <c r="EK6" i="9"/>
  <c r="EK6" i="10"/>
  <c r="EJ7" i="10"/>
  <c r="EK7" i="9" l="1"/>
  <c r="EL6" i="9"/>
  <c r="EL6" i="10"/>
  <c r="EK7" i="10"/>
  <c r="EM6" i="9" l="1"/>
  <c r="EL7" i="9"/>
  <c r="EM6" i="10"/>
  <c r="EN6" i="10" s="1"/>
  <c r="EL7" i="10"/>
  <c r="EM7" i="9" l="1"/>
  <c r="EN6" i="9"/>
  <c r="EN7" i="10"/>
  <c r="EN5" i="10"/>
  <c r="EN4" i="10"/>
  <c r="EO6" i="10"/>
  <c r="EM7" i="10"/>
  <c r="EN4" i="9" l="1"/>
  <c r="EN7" i="9"/>
  <c r="EN5" i="9"/>
  <c r="EO6" i="9"/>
  <c r="EO7" i="10"/>
  <c r="EP6" i="10"/>
  <c r="EP6" i="9" l="1"/>
  <c r="EO7" i="9"/>
  <c r="EP7" i="10"/>
  <c r="EQ6" i="10"/>
  <c r="EQ6" i="9" l="1"/>
  <c r="EP7" i="9"/>
  <c r="EQ7" i="10"/>
  <c r="ER6" i="10"/>
  <c r="ER6" i="9" l="1"/>
  <c r="EQ7" i="9"/>
  <c r="ER7" i="10"/>
  <c r="ES6" i="10"/>
  <c r="ES6" i="9" l="1"/>
  <c r="ER7" i="9"/>
  <c r="ES7" i="10"/>
  <c r="ET6" i="10"/>
  <c r="ES7" i="9" l="1"/>
  <c r="ET6" i="9"/>
  <c r="ET7" i="9" s="1"/>
  <c r="ET7" i="10"/>
  <c r="EU6" i="10"/>
  <c r="EV6" i="10" l="1"/>
  <c r="EU5" i="10"/>
  <c r="EU4" i="10"/>
  <c r="EU7" i="10"/>
  <c r="EW6" i="10" l="1"/>
  <c r="EV7" i="10"/>
  <c r="EX6" i="10" l="1"/>
  <c r="EW7" i="10"/>
  <c r="EY6" i="10" l="1"/>
  <c r="EX7" i="10"/>
  <c r="EZ6" i="10" l="1"/>
  <c r="EY7" i="10"/>
  <c r="FA6" i="10" l="1"/>
  <c r="EZ7" i="10"/>
  <c r="FB6" i="10" l="1"/>
  <c r="FA7" i="10"/>
  <c r="FC6" i="10" l="1"/>
  <c r="FB5" i="10"/>
  <c r="FB4" i="10"/>
  <c r="FB7" i="10"/>
  <c r="FD6" i="10" l="1"/>
  <c r="FC7" i="10"/>
  <c r="FE6" i="10" l="1"/>
  <c r="FD7" i="10"/>
  <c r="FF6" i="10" l="1"/>
  <c r="FE7" i="10"/>
  <c r="FG6" i="10" l="1"/>
  <c r="FF7" i="10"/>
  <c r="FH6" i="10" l="1"/>
  <c r="FG7" i="10"/>
  <c r="FI6" i="10" l="1"/>
  <c r="FH7" i="10"/>
  <c r="FJ6" i="10" l="1"/>
  <c r="FI7" i="10"/>
  <c r="FI5" i="10"/>
  <c r="FI4" i="10"/>
  <c r="FK6" i="10" l="1"/>
  <c r="FJ7" i="10"/>
  <c r="FL6" i="10" l="1"/>
  <c r="FK7" i="10"/>
  <c r="FM6" i="10" l="1"/>
  <c r="FL7" i="10"/>
  <c r="FN6" i="10" l="1"/>
  <c r="FM7" i="10"/>
  <c r="FO6" i="10" l="1"/>
  <c r="FO7" i="10" s="1"/>
  <c r="FN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62FDA88B-DB1B-43D4-97ED-F974EFF1852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51AB77AF-54FD-4B8D-ACED-FC9227B34AC9}">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3D14C6E7-ADFA-4C4C-AAFC-DD518C6041FA}">
      <text>
        <r>
          <rPr>
            <b/>
            <sz val="9"/>
            <color indexed="81"/>
            <rFont val="Tahoma"/>
            <family val="2"/>
          </rPr>
          <t>Task Lead</t>
        </r>
        <r>
          <rPr>
            <sz val="9"/>
            <color indexed="81"/>
            <rFont val="Tahoma"/>
            <family val="2"/>
          </rPr>
          <t xml:space="preserve">
Enter the name of the Task Lead in this column.</t>
        </r>
      </text>
    </comment>
    <comment ref="D7" authorId="0" shapeId="0" xr:uid="{03F10505-D602-487B-9E7B-305999EB4383}">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42F867FF-193A-478A-9445-523D01310899}">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8F1B3EA3-269D-40BE-A491-6A1CF662702C}">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496C1165-5020-4AB1-92A6-0E64DD8C7634}">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ED9C4086-7AC3-4E92-95BA-EC4C1058648D}">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A6DA9433-B95E-42BB-AF86-791F42B69AD4}">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<sst xmlns="http://schemas.openxmlformats.org/spreadsheetml/2006/main" count="293" uniqueCount="104">
  <si>
    <t>[Warehouse Management System] Project] Project Schedule</t>
  </si>
  <si>
    <t>Copyright© TOMAS TECH CORPORATION. All rights reserved.</t>
    <phoneticPr fontId="3" type="noConversion"/>
  </si>
  <si>
    <t>[Mitsui Precision Thai Co.,Ltd.]</t>
  </si>
  <si>
    <t xml:space="preserve">Project Start Date </t>
  </si>
  <si>
    <t xml:space="preserve">Display Week </t>
  </si>
  <si>
    <t xml:space="preserve">Project Lead </t>
  </si>
  <si>
    <t>WBS</t>
  </si>
  <si>
    <t>TASK</t>
  </si>
  <si>
    <t>PIC</t>
    <phoneticPr fontId="3" type="noConversion"/>
  </si>
  <si>
    <t>PREDECESSOR</t>
  </si>
  <si>
    <t>START</t>
  </si>
  <si>
    <t>END</t>
  </si>
  <si>
    <t>DAYS</t>
  </si>
  <si>
    <t>% DONE</t>
  </si>
  <si>
    <t>WORK DAYS</t>
  </si>
  <si>
    <t>Kick-off meeting</t>
    <phoneticPr fontId="3" type="noConversion"/>
  </si>
  <si>
    <t>Software schedule</t>
    <phoneticPr fontId="3" type="noConversion"/>
  </si>
  <si>
    <t>Setting / Login / Main Menu</t>
  </si>
  <si>
    <t>Phan Mai Son</t>
  </si>
  <si>
    <t>Inbound</t>
  </si>
  <si>
    <t>-Inbound Schedule (No Rank)</t>
  </si>
  <si>
    <t>-Inbound Schedule (Rank A B)</t>
  </si>
  <si>
    <t>-Inbound Manual</t>
  </si>
  <si>
    <t>-Confirm Receive</t>
  </si>
  <si>
    <t>QC Check</t>
  </si>
  <si>
    <t>-QC Schedule</t>
  </si>
  <si>
    <t>-QC Check Manual</t>
  </si>
  <si>
    <t>Outbound</t>
  </si>
  <si>
    <t>Pham Trung Duc</t>
  </si>
  <si>
    <t>-Work Outbound</t>
  </si>
  <si>
    <t xml:space="preserve"> </t>
  </si>
  <si>
    <t>-Delivery Outbound</t>
  </si>
  <si>
    <t>-Outbound Crusher</t>
  </si>
  <si>
    <t>-Outbound Manual</t>
  </si>
  <si>
    <t>Stock management</t>
  </si>
  <si>
    <t xml:space="preserve">Label Template </t>
  </si>
  <si>
    <t>Slitting</t>
  </si>
  <si>
    <t>Software schedule</t>
  </si>
  <si>
    <t>Unit Test Inbound  #1</t>
  </si>
  <si>
    <t>Unit Test Inbound  #2</t>
  </si>
  <si>
    <t>Unit Test Outbound #1</t>
  </si>
  <si>
    <t>Unit Test Outbound #2</t>
  </si>
  <si>
    <t>Unit Test QC Check</t>
  </si>
  <si>
    <t>Unit Test Slitting &amp; Stock management</t>
  </si>
  <si>
    <t>Label Printing</t>
  </si>
  <si>
    <t>System Test</t>
  </si>
  <si>
    <t>Internal Test</t>
  </si>
  <si>
    <t>Installation</t>
    <phoneticPr fontId="3" type="noConversion"/>
  </si>
  <si>
    <t>Hardware installation</t>
  </si>
  <si>
    <t xml:space="preserve">Software installation </t>
  </si>
  <si>
    <t xml:space="preserve">Teaching for UT </t>
  </si>
  <si>
    <t xml:space="preserve">User Testing &amp; Trial </t>
  </si>
  <si>
    <t xml:space="preserve">Supports user feedback </t>
  </si>
  <si>
    <t xml:space="preserve">Teaching for Go live </t>
  </si>
  <si>
    <t xml:space="preserve">Go live </t>
  </si>
  <si>
    <t>TEMPLATE ROWS</t>
  </si>
  <si>
    <t>See the Help worksheet to learn how to use these rows. You can hide these rows before printing.</t>
  </si>
  <si>
    <t>[ Level 1 Task or Phase ]</t>
  </si>
  <si>
    <t xml:space="preserve"> . [ Level 2 Task ]</t>
  </si>
  <si>
    <t xml:space="preserve"> . . [ Level 3 Task ]</t>
  </si>
  <si>
    <t xml:space="preserve"> . . . [ Level 4 Task ]</t>
  </si>
  <si>
    <t>-Fix task</t>
    <phoneticPr fontId="46"/>
  </si>
  <si>
    <t>Unit Test for Fix task</t>
    <phoneticPr fontId="46"/>
  </si>
  <si>
    <t>[Production Management System] Project] Project Schedule</t>
    <phoneticPr fontId="46"/>
  </si>
  <si>
    <t>Requirements definition</t>
    <phoneticPr fontId="3" type="noConversion"/>
  </si>
  <si>
    <t>requirements definition (Redefinition)</t>
    <phoneticPr fontId="46"/>
  </si>
  <si>
    <t>Tomas</t>
    <phoneticPr fontId="46"/>
  </si>
  <si>
    <t>MPT/Tomas</t>
    <phoneticPr fontId="46"/>
  </si>
  <si>
    <t>Web</t>
  </si>
  <si>
    <t>Nueng</t>
  </si>
  <si>
    <t>-Material Plan (Schedule)</t>
  </si>
  <si>
    <t>-Purchase Order (Document)</t>
  </si>
  <si>
    <t>-FG Receipt (Schedule)</t>
  </si>
  <si>
    <t>-Matearial Request (Schedule)</t>
  </si>
  <si>
    <t>Master Data</t>
  </si>
  <si>
    <t>-Item</t>
  </si>
  <si>
    <t>-Location</t>
  </si>
  <si>
    <t>-Department</t>
  </si>
  <si>
    <t>-Supplier</t>
  </si>
  <si>
    <t>-User</t>
  </si>
  <si>
    <t>-Packing Standard</t>
  </si>
  <si>
    <t>-Customer</t>
  </si>
  <si>
    <t>-Business</t>
  </si>
  <si>
    <t>-Bill of Materials</t>
  </si>
  <si>
    <t>-Production Plan (Schedule)</t>
  </si>
  <si>
    <t>-Outbound Usage (Schedule)</t>
  </si>
  <si>
    <t xml:space="preserve">   -Print Material Request  </t>
  </si>
  <si>
    <t>Import Data</t>
  </si>
  <si>
    <t>-Outbound Delivery (Schedule)</t>
  </si>
  <si>
    <t xml:space="preserve">   -Print FG Receipt</t>
  </si>
  <si>
    <t>Stock</t>
  </si>
  <si>
    <t>-Stock Inquiry</t>
  </si>
  <si>
    <t>-Stock Maintenance</t>
  </si>
  <si>
    <t>-StockTaking</t>
  </si>
  <si>
    <t>-Tag Label</t>
  </si>
  <si>
    <t>-Stock Inventory Report</t>
  </si>
  <si>
    <t>-Stock Movement Transfer Report</t>
  </si>
  <si>
    <t>Inbound Inquiry Report</t>
  </si>
  <si>
    <t>Outbound Inquiry Report</t>
  </si>
  <si>
    <t xml:space="preserve">   -Print Purchase Order</t>
  </si>
  <si>
    <t>-QC Production</t>
  </si>
  <si>
    <t>Unit Test QC Check #1</t>
  </si>
  <si>
    <t>Unit Test QC Check #2</t>
  </si>
  <si>
    <t>Unit Test Inbound &amp; Outbound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</si>
</sst>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8">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6"/>
      <name val="ＭＳ Ｐゴシック"/>
      <family val="3"/>
      <charset val="128"/>
    </font>
    <font>
      <b/>
      <sz val="9"/>
      <name val="Meiryo UI"/>
      <family val="2"/>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
      <left/>
      <right/>
      <top style="thin">
        <color rgb="FFEAEAEA"/>
      </top>
      <bottom style="thin">
        <color rgb="FFEAEAEA"/>
      </bottom>
      <diagonal/>
    </border>
    <border>
      <left/>
      <right/>
      <top/>
      <bottom style="thin">
        <color rgb="FFEAEAEA"/>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02">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41" fillId="0" borderId="10" xfId="0" applyFont="1" applyBorder="1" applyAlignment="1">
      <alignment vertical="center"/>
    </xf>
    <xf numFmtId="0" fontId="30" fillId="0" borderId="10" xfId="0" applyFont="1" applyBorder="1" applyAlignment="1">
      <alignment horizontal="center" vertical="center"/>
    </xf>
    <xf numFmtId="0" fontId="41" fillId="0" borderId="10" xfId="0" applyFont="1" applyBorder="1" applyAlignment="1">
      <alignment horizontal="center" vertical="center"/>
    </xf>
    <xf numFmtId="1" fontId="30" fillId="0" borderId="10" xfId="40" applyNumberFormat="1" applyFont="1" applyFill="1" applyBorder="1" applyAlignment="1" applyProtection="1">
      <alignment horizontal="center" vertical="center"/>
    </xf>
    <xf numFmtId="9" fontId="30" fillId="0" borderId="10" xfId="40" applyFont="1" applyFill="1" applyBorder="1" applyAlignment="1" applyProtection="1">
      <alignment horizontal="center" vertical="center"/>
    </xf>
    <xf numFmtId="1" fontId="30" fillId="0" borderId="10" xfId="0" applyNumberFormat="1" applyFont="1" applyBorder="1" applyAlignment="1">
      <alignment horizontal="center"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2" fillId="22" borderId="0" xfId="0" applyFont="1" applyFill="1" applyAlignment="1">
      <alignment vertical="center"/>
    </xf>
    <xf numFmtId="0" fontId="28" fillId="23" borderId="0" xfId="0" applyFont="1" applyFill="1" applyAlignment="1">
      <alignment vertical="center"/>
    </xf>
    <xf numFmtId="0" fontId="43" fillId="22" borderId="0" xfId="0" applyFont="1" applyFill="1" applyAlignment="1">
      <alignment vertical="center"/>
    </xf>
    <xf numFmtId="0" fontId="43"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4"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30" fillId="0" borderId="10" xfId="0" quotePrefix="1" applyFont="1" applyBorder="1" applyAlignment="1">
      <alignment vertical="center" wrapText="1"/>
    </xf>
    <xf numFmtId="0" fontId="39" fillId="0" borderId="0" xfId="0" applyFont="1" applyAlignment="1">
      <alignment horizontal="center" vertical="center"/>
    </xf>
    <xf numFmtId="1" fontId="40" fillId="0" borderId="0" xfId="0" applyNumberFormat="1" applyFont="1" applyAlignment="1">
      <alignment horizontal="center" vertical="center"/>
    </xf>
    <xf numFmtId="0" fontId="30" fillId="0" borderId="22" xfId="0" applyFont="1" applyBorder="1" applyAlignment="1">
      <alignment wrapText="1"/>
    </xf>
    <xf numFmtId="0" fontId="30" fillId="0" borderId="23" xfId="0" applyFont="1" applyBorder="1" applyAlignment="1">
      <alignment wrapText="1"/>
    </xf>
    <xf numFmtId="167" fontId="39" fillId="24" borderId="0" xfId="0" applyNumberFormat="1" applyFont="1" applyFill="1" applyAlignment="1">
      <alignment horizontal="center" vertical="center"/>
    </xf>
    <xf numFmtId="167" fontId="39" fillId="0" borderId="0" xfId="0" applyNumberFormat="1" applyFont="1" applyAlignment="1">
      <alignment horizontal="center" vertical="center"/>
    </xf>
    <xf numFmtId="1" fontId="39" fillId="25" borderId="0" xfId="0" applyNumberFormat="1" applyFont="1" applyFill="1" applyAlignment="1">
      <alignment horizontal="center" vertical="center"/>
    </xf>
    <xf numFmtId="9" fontId="39" fillId="25" borderId="0" xfId="40" applyFont="1" applyFill="1" applyBorder="1" applyAlignment="1" applyProtection="1">
      <alignment horizontal="center" vertical="center"/>
    </xf>
    <xf numFmtId="1" fontId="39" fillId="0" borderId="0" xfId="0" applyNumberFormat="1" applyFont="1" applyAlignment="1">
      <alignment horizontal="center" vertical="center"/>
    </xf>
    <xf numFmtId="0" fontId="47" fillId="0" borderId="10" xfId="0" applyFont="1" applyBorder="1" applyAlignment="1">
      <alignment vertical="center" wrapText="1"/>
    </xf>
    <xf numFmtId="0" fontId="47" fillId="0" borderId="10" xfId="0" quotePrefix="1" applyFont="1" applyBorder="1" applyAlignment="1">
      <alignment vertical="center" wrapText="1"/>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67" fontId="28" fillId="0" borderId="21" xfId="0" applyNumberFormat="1" applyFont="1" applyBorder="1" applyAlignment="1" applyProtection="1">
      <alignment horizontal="center" vertical="center" shrinkToFit="1"/>
      <protection locked="0"/>
    </xf>
    <xf numFmtId="0" fontId="45" fillId="0" borderId="0" xfId="34" applyFont="1" applyBorder="1" applyAlignment="1" applyProtection="1">
      <alignment horizontal="left" vertical="center"/>
    </xf>
  </cellXfs>
  <cellStyles count="44">
    <cellStyle name="20% - ส่วนที่ถูกเน้น1" xfId="1" builtinId="30" customBuiltin="1"/>
    <cellStyle name="20% - ส่วนที่ถูกเน้น2" xfId="2" builtinId="34" customBuiltin="1"/>
    <cellStyle name="20% - ส่วนที่ถูกเน้น3" xfId="3" builtinId="38" customBuiltin="1"/>
    <cellStyle name="20% - ส่วนที่ถูกเน้น4" xfId="4" builtinId="42" customBuiltin="1"/>
    <cellStyle name="20% - ส่วนที่ถูกเน้น5" xfId="5" builtinId="46" customBuiltin="1"/>
    <cellStyle name="20% - ส่วนที่ถูกเน้น6" xfId="6" builtinId="50" customBuiltin="1"/>
    <cellStyle name="40% - ส่วนที่ถูกเน้น1" xfId="7" builtinId="31" customBuiltin="1"/>
    <cellStyle name="40% - ส่วนที่ถูกเน้น2" xfId="8" builtinId="35" customBuiltin="1"/>
    <cellStyle name="40% - ส่วนที่ถูกเน้น3" xfId="9" builtinId="39" customBuiltin="1"/>
    <cellStyle name="40% - ส่วนที่ถูกเน้น4" xfId="10" builtinId="43" customBuiltin="1"/>
    <cellStyle name="40% - ส่วนที่ถูกเน้น5" xfId="11" builtinId="47" customBuiltin="1"/>
    <cellStyle name="40% - ส่วนที่ถูกเน้น6" xfId="12" builtinId="51" customBuiltin="1"/>
    <cellStyle name="60% - ส่วนที่ถูกเน้น1" xfId="13" builtinId="32" customBuiltin="1"/>
    <cellStyle name="60% - ส่วนที่ถูกเน้น2" xfId="14" builtinId="36" customBuiltin="1"/>
    <cellStyle name="60% - ส่วนที่ถูกเน้น3" xfId="15" builtinId="40" customBuiltin="1"/>
    <cellStyle name="60% - ส่วนที่ถูกเน้น4" xfId="16" builtinId="44" customBuiltin="1"/>
    <cellStyle name="60% - ส่วนที่ถูกเน้น5" xfId="17" builtinId="48" customBuiltin="1"/>
    <cellStyle name="60% - ส่วนที่ถูกเน้น6" xfId="18" builtinId="52" customBuiltin="1"/>
    <cellStyle name="Hyperlink" xfId="34" builtinId="8"/>
    <cellStyle name="เซลล์ตรวจสอบ" xfId="27" builtinId="23" customBuiltin="1"/>
    <cellStyle name="เซลล์ที่มีลิงก์" xfId="36" builtinId="24" customBuiltin="1"/>
    <cellStyle name="เปอร์เซ็นต์" xfId="40" builtinId="5"/>
    <cellStyle name="แย่" xfId="25" builtinId="27" customBuiltin="1"/>
    <cellStyle name="แสดงผล" xfId="39" builtinId="21" customBuiltin="1"/>
    <cellStyle name="การคำนวณ" xfId="26" builtinId="22" customBuiltin="1"/>
    <cellStyle name="ข้อความเตือน" xfId="43" builtinId="11" customBuiltin="1"/>
    <cellStyle name="ข้อความอธิบาย" xfId="28" builtinId="53" customBuiltin="1"/>
    <cellStyle name="ชื่อเรื่อง" xfId="41" builtinId="15" customBuiltin="1"/>
    <cellStyle name="ดี" xfId="29" builtinId="26" customBuiltin="1"/>
    <cellStyle name="ปกติ" xfId="0" builtinId="0"/>
    <cellStyle name="ป้อนค่า" xfId="35" builtinId="20" customBuiltin="1"/>
    <cellStyle name="ปานกลาง" xfId="37" builtinId="28" customBuiltin="1"/>
    <cellStyle name="ผลรวม" xfId="42" builtinId="25" customBuiltin="1"/>
    <cellStyle name="ส่วนที่ถูกเน้น1" xfId="19" builtinId="29" customBuiltin="1"/>
    <cellStyle name="ส่วนที่ถูกเน้น2" xfId="20" builtinId="33" customBuiltin="1"/>
    <cellStyle name="ส่วนที่ถูกเน้น3" xfId="21" builtinId="37" customBuiltin="1"/>
    <cellStyle name="ส่วนที่ถูกเน้น4" xfId="22" builtinId="41" customBuiltin="1"/>
    <cellStyle name="ส่วนที่ถูกเน้น5" xfId="23" builtinId="45" customBuiltin="1"/>
    <cellStyle name="ส่วนที่ถูกเน้น6" xfId="24" builtinId="49" customBuiltin="1"/>
    <cellStyle name="หมายเหตุ" xfId="38" builtinId="10" customBuiltin="1"/>
    <cellStyle name="หัวเรื่อง 1" xfId="30" builtinId="16" customBuiltin="1"/>
    <cellStyle name="หัวเรื่อง 2" xfId="31" builtinId="17" customBuiltin="1"/>
    <cellStyle name="หัวเรื่อง 3" xfId="32" builtinId="18" customBuiltin="1"/>
    <cellStyle name="หัวเรื่อง 4" xfId="33" builtinId="19" customBuiltin="1"/>
  </cellStyles>
  <dxfs count="8">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22" fmlaLink="$H$4" horiz="1" max="100" min="1" page="0"/>
</file>

<file path=xl/ctrlProps/ctrlProp2.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4</xdr:col>
      <xdr:colOff>796739</xdr:colOff>
      <xdr:row>5</xdr:row>
      <xdr:rowOff>116205</xdr:rowOff>
    </xdr:from>
    <xdr:to>
      <xdr:col>16</xdr:col>
      <xdr:colOff>32162</xdr:colOff>
      <xdr:row>9</xdr:row>
      <xdr:rowOff>173778</xdr:rowOff>
    </xdr:to>
    <xdr:sp macro="" textlink="">
      <xdr:nvSpPr>
        <xdr:cNvPr id="2" name="Text Box 44" hidden="1">
          <a:extLst>
            <a:ext uri="{FF2B5EF4-FFF2-40B4-BE49-F238E27FC236}">
              <a16:creationId xmlns:a16="http://schemas.microsoft.com/office/drawing/2014/main" id="{592B0D33-4D72-4FDF-B9AB-48E43B8A43CC}"/>
            </a:ext>
          </a:extLst>
        </xdr:cNvPr>
        <xdr:cNvSpPr txBox="1">
          <a:spLocks noChangeArrowheads="1"/>
        </xdr:cNvSpPr>
      </xdr:nvSpPr>
      <xdr:spPr bwMode="auto">
        <a:xfrm>
          <a:off x="5048699" y="1343025"/>
          <a:ext cx="3586443" cy="1040553"/>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101600</xdr:colOff>
          <xdr:row>1</xdr:row>
          <xdr:rowOff>120650</xdr:rowOff>
        </xdr:from>
        <xdr:to>
          <xdr:col>27</xdr:col>
          <xdr:colOff>107950</xdr:colOff>
          <xdr:row>2</xdr:row>
          <xdr:rowOff>114300</xdr:rowOff>
        </xdr:to>
        <xdr:sp macro="" textlink="">
          <xdr:nvSpPr>
            <xdr:cNvPr id="9217" name="Scroll Bar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4</xdr:col>
      <xdr:colOff>796739</xdr:colOff>
      <xdr:row>5</xdr:row>
      <xdr:rowOff>116205</xdr:rowOff>
    </xdr:from>
    <xdr:to>
      <xdr:col>44</xdr:col>
      <xdr:colOff>32162</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101600</xdr:colOff>
          <xdr:row>1</xdr:row>
          <xdr:rowOff>120650</xdr:rowOff>
        </xdr:from>
        <xdr:to>
          <xdr:col>55</xdr:col>
          <xdr:colOff>107950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omastc.com/" TargetMode="External"/><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B60B-AE97-43E6-9EB6-3BB589255F21}">
  <sheetPr>
    <pageSetUpPr fitToPage="1"/>
  </sheetPr>
  <dimension ref="A1:FO92"/>
  <sheetViews>
    <sheetView showGridLines="0" zoomScaleNormal="100" workbookViewId="0">
      <pane ySplit="3" topLeftCell="A32" activePane="bottomLeft" state="frozen"/>
      <selection pane="bottomLeft" activeCell="E50" sqref="E50:I50"/>
    </sheetView>
  </sheetViews>
  <sheetFormatPr defaultColWidth="9.08984375" defaultRowHeight="13.5"/>
  <cols>
    <col min="1" max="1" width="6.90625" style="3" customWidth="1"/>
    <col min="2" max="2" width="35" style="3" customWidth="1"/>
    <col min="3" max="3" width="20.08984375" style="3" customWidth="1"/>
    <col min="4" max="4" width="6.90625" style="3" hidden="1" customWidth="1"/>
    <col min="5" max="5" width="14.08984375" style="3" customWidth="1"/>
    <col min="6" max="6" width="13.6328125" style="3" bestFit="1" customWidth="1"/>
    <col min="7" max="7" width="6" style="3" customWidth="1"/>
    <col min="8" max="8" width="6.6328125" style="3" customWidth="1"/>
    <col min="9" max="9" width="6.453125" style="3" customWidth="1"/>
    <col min="10" max="10" width="1.90625" style="3" customWidth="1"/>
    <col min="11" max="171" width="2.453125" style="3" customWidth="1"/>
    <col min="172" max="16384" width="9.08984375" style="3"/>
  </cols>
  <sheetData>
    <row r="1" spans="1:171" ht="30" customHeight="1">
      <c r="A1" s="1" t="s">
        <v>63</v>
      </c>
      <c r="B1" s="2"/>
      <c r="C1" s="2"/>
      <c r="D1" s="2"/>
      <c r="E1" s="2"/>
      <c r="F1" s="2"/>
      <c r="I1" s="4"/>
      <c r="K1" s="101" t="s">
        <v>1</v>
      </c>
      <c r="L1" s="101"/>
      <c r="M1" s="101"/>
      <c r="N1" s="101"/>
      <c r="O1" s="101"/>
      <c r="P1" s="101"/>
      <c r="Q1" s="101"/>
      <c r="R1" s="101"/>
      <c r="S1" s="101"/>
      <c r="T1" s="101"/>
      <c r="U1" s="101"/>
      <c r="V1" s="101"/>
      <c r="W1" s="101"/>
      <c r="X1" s="101"/>
      <c r="Y1" s="101"/>
      <c r="Z1" s="101"/>
      <c r="AA1" s="101"/>
      <c r="AB1" s="101"/>
      <c r="AC1" s="101"/>
      <c r="AD1" s="101"/>
      <c r="AE1" s="101"/>
    </row>
    <row r="2" spans="1:171" ht="18" customHeight="1">
      <c r="A2" s="5" t="s">
        <v>2</v>
      </c>
      <c r="B2" s="6"/>
      <c r="C2" s="6"/>
      <c r="D2" s="7"/>
      <c r="E2" s="8"/>
      <c r="F2" s="8"/>
      <c r="H2" s="9"/>
    </row>
    <row r="3" spans="1:171" ht="15">
      <c r="A3" s="5"/>
      <c r="H3" s="9"/>
      <c r="K3" s="10"/>
      <c r="L3" s="10"/>
      <c r="M3" s="10"/>
      <c r="N3" s="10"/>
      <c r="O3" s="10"/>
      <c r="P3" s="10"/>
      <c r="Q3" s="10"/>
      <c r="R3" s="10"/>
      <c r="S3" s="10"/>
      <c r="T3" s="10"/>
      <c r="U3" s="10"/>
      <c r="V3" s="10"/>
      <c r="W3" s="10"/>
      <c r="X3" s="10"/>
      <c r="Y3" s="10"/>
      <c r="Z3" s="10"/>
      <c r="AA3" s="10"/>
    </row>
    <row r="4" spans="1:171" ht="17.25" customHeight="1">
      <c r="B4" s="4" t="s">
        <v>3</v>
      </c>
      <c r="C4" s="100">
        <v>45962</v>
      </c>
      <c r="D4" s="100"/>
      <c r="E4" s="100"/>
      <c r="G4" s="4" t="s">
        <v>4</v>
      </c>
      <c r="H4" s="11">
        <v>1</v>
      </c>
      <c r="K4" s="97" t="str">
        <f>"Week "&amp;(K6-($C$4-WEEKDAY($C$4,1)+2))/7+1</f>
        <v>Week 1</v>
      </c>
      <c r="L4" s="98"/>
      <c r="M4" s="98"/>
      <c r="N4" s="98"/>
      <c r="O4" s="98"/>
      <c r="P4" s="98"/>
      <c r="Q4" s="99"/>
      <c r="R4" s="97" t="str">
        <f>"Week "&amp;(R6-($C$4-WEEKDAY($C$4,1)+2))/7+1</f>
        <v>Week 2</v>
      </c>
      <c r="S4" s="98"/>
      <c r="T4" s="98"/>
      <c r="U4" s="98"/>
      <c r="V4" s="98"/>
      <c r="W4" s="98"/>
      <c r="X4" s="99"/>
      <c r="Y4" s="97" t="str">
        <f>"Week "&amp;(Y6-($C$4-WEEKDAY($C$4,1)+2))/7+1</f>
        <v>Week 3</v>
      </c>
      <c r="Z4" s="98"/>
      <c r="AA4" s="98"/>
      <c r="AB4" s="98"/>
      <c r="AC4" s="98"/>
      <c r="AD4" s="98"/>
      <c r="AE4" s="99"/>
      <c r="AF4" s="97" t="str">
        <f>"Week "&amp;(AF6-($C$4-WEEKDAY($C$4,1)+2))/7+1</f>
        <v>Week 4</v>
      </c>
      <c r="AG4" s="98"/>
      <c r="AH4" s="98"/>
      <c r="AI4" s="98"/>
      <c r="AJ4" s="98"/>
      <c r="AK4" s="98"/>
      <c r="AL4" s="99"/>
      <c r="AM4" s="97" t="str">
        <f>"Week "&amp;(AM6-($C$4-WEEKDAY($C$4,1)+2))/7+1</f>
        <v>Week 5</v>
      </c>
      <c r="AN4" s="98"/>
      <c r="AO4" s="98"/>
      <c r="AP4" s="98"/>
      <c r="AQ4" s="98"/>
      <c r="AR4" s="98"/>
      <c r="AS4" s="99"/>
      <c r="AT4" s="97" t="str">
        <f>"Week "&amp;(AT6-($C$4-WEEKDAY($C$4,1)+2))/7+1</f>
        <v>Week 6</v>
      </c>
      <c r="AU4" s="98"/>
      <c r="AV4" s="98"/>
      <c r="AW4" s="98"/>
      <c r="AX4" s="98"/>
      <c r="AY4" s="98"/>
      <c r="AZ4" s="99"/>
      <c r="BA4" s="97" t="str">
        <f>"Week "&amp;(BA6-($C$4-WEEKDAY($C$4,1)+2))/7+1</f>
        <v>Week 7</v>
      </c>
      <c r="BB4" s="98"/>
      <c r="BC4" s="98"/>
      <c r="BD4" s="98"/>
      <c r="BE4" s="98"/>
      <c r="BF4" s="98"/>
      <c r="BG4" s="99"/>
      <c r="BH4" s="97" t="str">
        <f>"Week "&amp;(BH6-($C$4-WEEKDAY($C$4,1)+2))/7+1</f>
        <v>Week 8</v>
      </c>
      <c r="BI4" s="98"/>
      <c r="BJ4" s="98"/>
      <c r="BK4" s="98"/>
      <c r="BL4" s="98"/>
      <c r="BM4" s="98"/>
      <c r="BN4" s="99"/>
      <c r="BO4" s="97" t="str">
        <f>"Week "&amp;(BO6-($C$4-WEEKDAY($C$4,1)+2))/7+1</f>
        <v>Week 9</v>
      </c>
      <c r="BP4" s="98"/>
      <c r="BQ4" s="98"/>
      <c r="BR4" s="98"/>
      <c r="BS4" s="98"/>
      <c r="BT4" s="98"/>
      <c r="BU4" s="99"/>
      <c r="BV4" s="97" t="str">
        <f>"Week "&amp;(BV6-($C$4-WEEKDAY($C$4,1)+2))/7+1</f>
        <v>Week 10</v>
      </c>
      <c r="BW4" s="98"/>
      <c r="BX4" s="98"/>
      <c r="BY4" s="98"/>
      <c r="BZ4" s="98"/>
      <c r="CA4" s="98"/>
      <c r="CB4" s="99"/>
      <c r="CC4" s="97" t="str">
        <f>"Week "&amp;(CC6-($C$4-WEEKDAY($C$4,1)+2))/7+1</f>
        <v>Week 11</v>
      </c>
      <c r="CD4" s="98"/>
      <c r="CE4" s="98"/>
      <c r="CF4" s="98"/>
      <c r="CG4" s="98"/>
      <c r="CH4" s="98"/>
      <c r="CI4" s="99"/>
      <c r="CJ4" s="97" t="str">
        <f>"Week "&amp;(CJ6-($C$4-WEEKDAY($C$4,1)+2))/7+1</f>
        <v>Week 12</v>
      </c>
      <c r="CK4" s="98"/>
      <c r="CL4" s="98"/>
      <c r="CM4" s="98"/>
      <c r="CN4" s="98"/>
      <c r="CO4" s="98"/>
      <c r="CP4" s="99"/>
      <c r="CQ4" s="97" t="str">
        <f>"Week "&amp;(CQ6-($C$4-WEEKDAY($C$4,1)+2))/7+1</f>
        <v>Week 13</v>
      </c>
      <c r="CR4" s="98"/>
      <c r="CS4" s="98"/>
      <c r="CT4" s="98"/>
      <c r="CU4" s="98"/>
      <c r="CV4" s="98"/>
      <c r="CW4" s="99"/>
      <c r="CX4" s="97" t="str">
        <f>"Week "&amp;(CX6-($C$4-WEEKDAY($C$4,1)+2))/7+1</f>
        <v>Week 14</v>
      </c>
      <c r="CY4" s="98"/>
      <c r="CZ4" s="98"/>
      <c r="DA4" s="98"/>
      <c r="DB4" s="98"/>
      <c r="DC4" s="98"/>
      <c r="DD4" s="99"/>
      <c r="DE4" s="97" t="str">
        <f>"Week "&amp;(DE6-($C$4-WEEKDAY($C$4,1)+2))/7+1</f>
        <v>Week 15</v>
      </c>
      <c r="DF4" s="98"/>
      <c r="DG4" s="98"/>
      <c r="DH4" s="98"/>
      <c r="DI4" s="98"/>
      <c r="DJ4" s="98"/>
      <c r="DK4" s="99"/>
      <c r="DL4" s="97" t="str">
        <f>"Week "&amp;(DL6-($C$4-WEEKDAY($C$4,1)+2))/7+1</f>
        <v>Week 16</v>
      </c>
      <c r="DM4" s="98"/>
      <c r="DN4" s="98"/>
      <c r="DO4" s="98"/>
      <c r="DP4" s="98"/>
      <c r="DQ4" s="98"/>
      <c r="DR4" s="99"/>
      <c r="DS4" s="97" t="str">
        <f>"Week "&amp;(DS6-($C$4-WEEKDAY($C$4,1)+2))/7+1</f>
        <v>Week 17</v>
      </c>
      <c r="DT4" s="98"/>
      <c r="DU4" s="98"/>
      <c r="DV4" s="98"/>
      <c r="DW4" s="98"/>
      <c r="DX4" s="98"/>
      <c r="DY4" s="99"/>
      <c r="DZ4" s="97" t="str">
        <f>"Week "&amp;(DZ6-($C$4-WEEKDAY($C$4,1)+2))/7+1</f>
        <v>Week 18</v>
      </c>
      <c r="EA4" s="98"/>
      <c r="EB4" s="98"/>
      <c r="EC4" s="98"/>
      <c r="ED4" s="98"/>
      <c r="EE4" s="98"/>
      <c r="EF4" s="99"/>
      <c r="EG4" s="97" t="str">
        <f>"Week "&amp;(EG6-($C$4-WEEKDAY($C$4,1)+2))/7+1</f>
        <v>Week 19</v>
      </c>
      <c r="EH4" s="98"/>
      <c r="EI4" s="98"/>
      <c r="EJ4" s="98"/>
      <c r="EK4" s="98"/>
      <c r="EL4" s="98"/>
      <c r="EM4" s="99"/>
      <c r="EN4" s="97" t="str">
        <f>"Week "&amp;(EN6-($C$4-WEEKDAY($C$4,1)+2))/7+1</f>
        <v>Week 20</v>
      </c>
      <c r="EO4" s="98"/>
      <c r="EP4" s="98"/>
      <c r="EQ4" s="98"/>
      <c r="ER4" s="98"/>
      <c r="ES4" s="98"/>
      <c r="ET4" s="99"/>
      <c r="EU4" s="97" t="str">
        <f>"Week "&amp;(EU6-($C$4-WEEKDAY($C$4,1)+2))/7+1</f>
        <v>Week 21</v>
      </c>
      <c r="EV4" s="98"/>
      <c r="EW4" s="98"/>
      <c r="EX4" s="98"/>
      <c r="EY4" s="98"/>
      <c r="EZ4" s="98"/>
      <c r="FA4" s="99"/>
      <c r="FB4" s="97" t="str">
        <f>"Week "&amp;(FB6-($C$4-WEEKDAY($C$4,1)+2))/7+1</f>
        <v>Week 22</v>
      </c>
      <c r="FC4" s="98"/>
      <c r="FD4" s="98"/>
      <c r="FE4" s="98"/>
      <c r="FF4" s="98"/>
      <c r="FG4" s="98"/>
      <c r="FH4" s="99"/>
      <c r="FI4" s="97" t="str">
        <f>"Week "&amp;(FI6-($C$4-WEEKDAY($C$4,1)+2))/7+1</f>
        <v>Week 23</v>
      </c>
      <c r="FJ4" s="98"/>
      <c r="FK4" s="98"/>
      <c r="FL4" s="98"/>
      <c r="FM4" s="98"/>
      <c r="FN4" s="98"/>
      <c r="FO4" s="99"/>
    </row>
    <row r="5" spans="1:171" ht="17.25" customHeight="1">
      <c r="B5" s="4" t="s">
        <v>5</v>
      </c>
      <c r="C5" s="100">
        <v>46022</v>
      </c>
      <c r="D5" s="100"/>
      <c r="E5" s="100"/>
      <c r="K5" s="94">
        <f>K6</f>
        <v>45957</v>
      </c>
      <c r="L5" s="95"/>
      <c r="M5" s="95"/>
      <c r="N5" s="95"/>
      <c r="O5" s="95"/>
      <c r="P5" s="95"/>
      <c r="Q5" s="96"/>
      <c r="R5" s="94">
        <f>R6</f>
        <v>45964</v>
      </c>
      <c r="S5" s="95"/>
      <c r="T5" s="95"/>
      <c r="U5" s="95"/>
      <c r="V5" s="95"/>
      <c r="W5" s="95"/>
      <c r="X5" s="96"/>
      <c r="Y5" s="94">
        <f>Y6</f>
        <v>45971</v>
      </c>
      <c r="Z5" s="95"/>
      <c r="AA5" s="95"/>
      <c r="AB5" s="95"/>
      <c r="AC5" s="95"/>
      <c r="AD5" s="95"/>
      <c r="AE5" s="96"/>
      <c r="AF5" s="94">
        <f>AF6</f>
        <v>45978</v>
      </c>
      <c r="AG5" s="95"/>
      <c r="AH5" s="95"/>
      <c r="AI5" s="95"/>
      <c r="AJ5" s="95"/>
      <c r="AK5" s="95"/>
      <c r="AL5" s="96"/>
      <c r="AM5" s="94">
        <f>AM6</f>
        <v>45985</v>
      </c>
      <c r="AN5" s="95"/>
      <c r="AO5" s="95"/>
      <c r="AP5" s="95"/>
      <c r="AQ5" s="95"/>
      <c r="AR5" s="95"/>
      <c r="AS5" s="96"/>
      <c r="AT5" s="94">
        <f>AT6</f>
        <v>45992</v>
      </c>
      <c r="AU5" s="95"/>
      <c r="AV5" s="95"/>
      <c r="AW5" s="95"/>
      <c r="AX5" s="95"/>
      <c r="AY5" s="95"/>
      <c r="AZ5" s="96"/>
      <c r="BA5" s="94">
        <f>BA6</f>
        <v>45999</v>
      </c>
      <c r="BB5" s="95"/>
      <c r="BC5" s="95"/>
      <c r="BD5" s="95"/>
      <c r="BE5" s="95"/>
      <c r="BF5" s="95"/>
      <c r="BG5" s="96"/>
      <c r="BH5" s="94">
        <f>BH6</f>
        <v>46006</v>
      </c>
      <c r="BI5" s="95"/>
      <c r="BJ5" s="95"/>
      <c r="BK5" s="95"/>
      <c r="BL5" s="95"/>
      <c r="BM5" s="95"/>
      <c r="BN5" s="96"/>
      <c r="BO5" s="94">
        <f>BO6</f>
        <v>46013</v>
      </c>
      <c r="BP5" s="95"/>
      <c r="BQ5" s="95"/>
      <c r="BR5" s="95"/>
      <c r="BS5" s="95"/>
      <c r="BT5" s="95"/>
      <c r="BU5" s="96"/>
      <c r="BV5" s="94">
        <f>BV6</f>
        <v>46020</v>
      </c>
      <c r="BW5" s="95"/>
      <c r="BX5" s="95"/>
      <c r="BY5" s="95"/>
      <c r="BZ5" s="95"/>
      <c r="CA5" s="95"/>
      <c r="CB5" s="96"/>
      <c r="CC5" s="94">
        <f>CC6</f>
        <v>46027</v>
      </c>
      <c r="CD5" s="95"/>
      <c r="CE5" s="95"/>
      <c r="CF5" s="95"/>
      <c r="CG5" s="95"/>
      <c r="CH5" s="95"/>
      <c r="CI5" s="96"/>
      <c r="CJ5" s="94">
        <f>CJ6</f>
        <v>46034</v>
      </c>
      <c r="CK5" s="95"/>
      <c r="CL5" s="95"/>
      <c r="CM5" s="95"/>
      <c r="CN5" s="95"/>
      <c r="CO5" s="95"/>
      <c r="CP5" s="96"/>
      <c r="CQ5" s="94">
        <f>CQ6</f>
        <v>46041</v>
      </c>
      <c r="CR5" s="95"/>
      <c r="CS5" s="95"/>
      <c r="CT5" s="95"/>
      <c r="CU5" s="95"/>
      <c r="CV5" s="95"/>
      <c r="CW5" s="96"/>
      <c r="CX5" s="94">
        <f>CX6</f>
        <v>46048</v>
      </c>
      <c r="CY5" s="95"/>
      <c r="CZ5" s="95"/>
      <c r="DA5" s="95"/>
      <c r="DB5" s="95"/>
      <c r="DC5" s="95"/>
      <c r="DD5" s="96"/>
      <c r="DE5" s="94">
        <f>DE6</f>
        <v>46055</v>
      </c>
      <c r="DF5" s="95"/>
      <c r="DG5" s="95"/>
      <c r="DH5" s="95"/>
      <c r="DI5" s="95"/>
      <c r="DJ5" s="95"/>
      <c r="DK5" s="96"/>
      <c r="DL5" s="94">
        <f>DL6</f>
        <v>46062</v>
      </c>
      <c r="DM5" s="95"/>
      <c r="DN5" s="95"/>
      <c r="DO5" s="95"/>
      <c r="DP5" s="95"/>
      <c r="DQ5" s="95"/>
      <c r="DR5" s="96"/>
      <c r="DS5" s="94">
        <f>DS6</f>
        <v>46069</v>
      </c>
      <c r="DT5" s="95"/>
      <c r="DU5" s="95"/>
      <c r="DV5" s="95"/>
      <c r="DW5" s="95"/>
      <c r="DX5" s="95"/>
      <c r="DY5" s="96"/>
      <c r="DZ5" s="94">
        <f>DZ6</f>
        <v>46076</v>
      </c>
      <c r="EA5" s="95"/>
      <c r="EB5" s="95"/>
      <c r="EC5" s="95"/>
      <c r="ED5" s="95"/>
      <c r="EE5" s="95"/>
      <c r="EF5" s="96"/>
      <c r="EG5" s="94">
        <f>EG6</f>
        <v>46083</v>
      </c>
      <c r="EH5" s="95"/>
      <c r="EI5" s="95"/>
      <c r="EJ5" s="95"/>
      <c r="EK5" s="95"/>
      <c r="EL5" s="95"/>
      <c r="EM5" s="96"/>
      <c r="EN5" s="94">
        <f>EN6</f>
        <v>46090</v>
      </c>
      <c r="EO5" s="95"/>
      <c r="EP5" s="95"/>
      <c r="EQ5" s="95"/>
      <c r="ER5" s="95"/>
      <c r="ES5" s="95"/>
      <c r="ET5" s="96"/>
      <c r="EU5" s="94">
        <f>EU6</f>
        <v>46097</v>
      </c>
      <c r="EV5" s="95"/>
      <c r="EW5" s="95"/>
      <c r="EX5" s="95"/>
      <c r="EY5" s="95"/>
      <c r="EZ5" s="95"/>
      <c r="FA5" s="96"/>
      <c r="FB5" s="94">
        <f>FB6</f>
        <v>46104</v>
      </c>
      <c r="FC5" s="95"/>
      <c r="FD5" s="95"/>
      <c r="FE5" s="95"/>
      <c r="FF5" s="95"/>
      <c r="FG5" s="95"/>
      <c r="FH5" s="96"/>
      <c r="FI5" s="94">
        <f>FI6</f>
        <v>46111</v>
      </c>
      <c r="FJ5" s="95"/>
      <c r="FK5" s="95"/>
      <c r="FL5" s="95"/>
      <c r="FM5" s="95"/>
      <c r="FN5" s="95"/>
      <c r="FO5" s="96"/>
    </row>
    <row r="6" spans="1:171">
      <c r="K6" s="12">
        <f>C4-WEEKDAY(C4,1)+2+7*(H4-1)</f>
        <v>45957</v>
      </c>
      <c r="L6" s="13">
        <f t="shared" ref="L6:BW6" si="0">K6+1</f>
        <v>45958</v>
      </c>
      <c r="M6" s="13">
        <f t="shared" si="0"/>
        <v>45959</v>
      </c>
      <c r="N6" s="13">
        <f t="shared" si="0"/>
        <v>45960</v>
      </c>
      <c r="O6" s="13">
        <f t="shared" si="0"/>
        <v>45961</v>
      </c>
      <c r="P6" s="13">
        <f t="shared" si="0"/>
        <v>45962</v>
      </c>
      <c r="Q6" s="14">
        <f t="shared" si="0"/>
        <v>45963</v>
      </c>
      <c r="R6" s="12">
        <f t="shared" si="0"/>
        <v>45964</v>
      </c>
      <c r="S6" s="13">
        <f t="shared" si="0"/>
        <v>45965</v>
      </c>
      <c r="T6" s="13">
        <f t="shared" si="0"/>
        <v>45966</v>
      </c>
      <c r="U6" s="13">
        <f t="shared" si="0"/>
        <v>45967</v>
      </c>
      <c r="V6" s="13">
        <f t="shared" si="0"/>
        <v>45968</v>
      </c>
      <c r="W6" s="13">
        <f t="shared" si="0"/>
        <v>45969</v>
      </c>
      <c r="X6" s="14">
        <f t="shared" si="0"/>
        <v>45970</v>
      </c>
      <c r="Y6" s="12">
        <f t="shared" si="0"/>
        <v>45971</v>
      </c>
      <c r="Z6" s="13">
        <f t="shared" si="0"/>
        <v>45972</v>
      </c>
      <c r="AA6" s="13">
        <f t="shared" si="0"/>
        <v>45973</v>
      </c>
      <c r="AB6" s="13">
        <f t="shared" si="0"/>
        <v>45974</v>
      </c>
      <c r="AC6" s="13">
        <f t="shared" si="0"/>
        <v>45975</v>
      </c>
      <c r="AD6" s="13">
        <f t="shared" si="0"/>
        <v>45976</v>
      </c>
      <c r="AE6" s="14">
        <f t="shared" si="0"/>
        <v>45977</v>
      </c>
      <c r="AF6" s="12">
        <f t="shared" si="0"/>
        <v>45978</v>
      </c>
      <c r="AG6" s="13">
        <f t="shared" si="0"/>
        <v>45979</v>
      </c>
      <c r="AH6" s="13">
        <f t="shared" si="0"/>
        <v>45980</v>
      </c>
      <c r="AI6" s="13">
        <f t="shared" si="0"/>
        <v>45981</v>
      </c>
      <c r="AJ6" s="13">
        <f t="shared" si="0"/>
        <v>45982</v>
      </c>
      <c r="AK6" s="13">
        <f t="shared" si="0"/>
        <v>45983</v>
      </c>
      <c r="AL6" s="14">
        <f t="shared" si="0"/>
        <v>45984</v>
      </c>
      <c r="AM6" s="12">
        <f t="shared" si="0"/>
        <v>45985</v>
      </c>
      <c r="AN6" s="13">
        <f t="shared" si="0"/>
        <v>45986</v>
      </c>
      <c r="AO6" s="13">
        <f t="shared" si="0"/>
        <v>45987</v>
      </c>
      <c r="AP6" s="13">
        <f t="shared" si="0"/>
        <v>45988</v>
      </c>
      <c r="AQ6" s="13">
        <f t="shared" si="0"/>
        <v>45989</v>
      </c>
      <c r="AR6" s="13">
        <f t="shared" si="0"/>
        <v>45990</v>
      </c>
      <c r="AS6" s="14">
        <f t="shared" si="0"/>
        <v>45991</v>
      </c>
      <c r="AT6" s="12">
        <f t="shared" si="0"/>
        <v>45992</v>
      </c>
      <c r="AU6" s="13">
        <f t="shared" si="0"/>
        <v>45993</v>
      </c>
      <c r="AV6" s="13">
        <f t="shared" si="0"/>
        <v>45994</v>
      </c>
      <c r="AW6" s="13">
        <f t="shared" si="0"/>
        <v>45995</v>
      </c>
      <c r="AX6" s="13">
        <f t="shared" si="0"/>
        <v>45996</v>
      </c>
      <c r="AY6" s="13">
        <f t="shared" si="0"/>
        <v>45997</v>
      </c>
      <c r="AZ6" s="14">
        <f t="shared" si="0"/>
        <v>45998</v>
      </c>
      <c r="BA6" s="12">
        <f t="shared" si="0"/>
        <v>45999</v>
      </c>
      <c r="BB6" s="13">
        <f t="shared" si="0"/>
        <v>46000</v>
      </c>
      <c r="BC6" s="13">
        <f t="shared" si="0"/>
        <v>46001</v>
      </c>
      <c r="BD6" s="13">
        <f t="shared" si="0"/>
        <v>46002</v>
      </c>
      <c r="BE6" s="13">
        <f t="shared" si="0"/>
        <v>46003</v>
      </c>
      <c r="BF6" s="13">
        <f t="shared" si="0"/>
        <v>46004</v>
      </c>
      <c r="BG6" s="14">
        <f t="shared" si="0"/>
        <v>46005</v>
      </c>
      <c r="BH6" s="12">
        <f t="shared" si="0"/>
        <v>46006</v>
      </c>
      <c r="BI6" s="13">
        <f t="shared" si="0"/>
        <v>46007</v>
      </c>
      <c r="BJ6" s="13">
        <f t="shared" si="0"/>
        <v>46008</v>
      </c>
      <c r="BK6" s="13">
        <f t="shared" si="0"/>
        <v>46009</v>
      </c>
      <c r="BL6" s="13">
        <f t="shared" si="0"/>
        <v>46010</v>
      </c>
      <c r="BM6" s="13">
        <f t="shared" si="0"/>
        <v>46011</v>
      </c>
      <c r="BN6" s="14">
        <f t="shared" si="0"/>
        <v>46012</v>
      </c>
      <c r="BO6" s="12">
        <f t="shared" si="0"/>
        <v>46013</v>
      </c>
      <c r="BP6" s="13">
        <f t="shared" si="0"/>
        <v>46014</v>
      </c>
      <c r="BQ6" s="13">
        <f t="shared" si="0"/>
        <v>46015</v>
      </c>
      <c r="BR6" s="13">
        <f t="shared" si="0"/>
        <v>46016</v>
      </c>
      <c r="BS6" s="13">
        <f t="shared" si="0"/>
        <v>46017</v>
      </c>
      <c r="BT6" s="13">
        <f t="shared" si="0"/>
        <v>46018</v>
      </c>
      <c r="BU6" s="14">
        <f t="shared" si="0"/>
        <v>46019</v>
      </c>
      <c r="BV6" s="12">
        <f t="shared" si="0"/>
        <v>46020</v>
      </c>
      <c r="BW6" s="13">
        <f t="shared" si="0"/>
        <v>46021</v>
      </c>
      <c r="BX6" s="13">
        <f t="shared" ref="BX6:EI6" si="1">BW6+1</f>
        <v>46022</v>
      </c>
      <c r="BY6" s="13">
        <f t="shared" si="1"/>
        <v>46023</v>
      </c>
      <c r="BZ6" s="13">
        <f t="shared" si="1"/>
        <v>46024</v>
      </c>
      <c r="CA6" s="13">
        <f t="shared" si="1"/>
        <v>46025</v>
      </c>
      <c r="CB6" s="14">
        <f t="shared" si="1"/>
        <v>46026</v>
      </c>
      <c r="CC6" s="12">
        <f t="shared" si="1"/>
        <v>46027</v>
      </c>
      <c r="CD6" s="13">
        <f t="shared" si="1"/>
        <v>46028</v>
      </c>
      <c r="CE6" s="13">
        <f t="shared" si="1"/>
        <v>46029</v>
      </c>
      <c r="CF6" s="13">
        <f t="shared" si="1"/>
        <v>46030</v>
      </c>
      <c r="CG6" s="13">
        <f t="shared" si="1"/>
        <v>46031</v>
      </c>
      <c r="CH6" s="13">
        <f t="shared" si="1"/>
        <v>46032</v>
      </c>
      <c r="CI6" s="14">
        <f t="shared" si="1"/>
        <v>46033</v>
      </c>
      <c r="CJ6" s="12">
        <f t="shared" si="1"/>
        <v>46034</v>
      </c>
      <c r="CK6" s="13">
        <f t="shared" si="1"/>
        <v>46035</v>
      </c>
      <c r="CL6" s="13">
        <f t="shared" si="1"/>
        <v>46036</v>
      </c>
      <c r="CM6" s="13">
        <f t="shared" si="1"/>
        <v>46037</v>
      </c>
      <c r="CN6" s="13">
        <f t="shared" si="1"/>
        <v>46038</v>
      </c>
      <c r="CO6" s="13">
        <f t="shared" si="1"/>
        <v>46039</v>
      </c>
      <c r="CP6" s="14">
        <f t="shared" si="1"/>
        <v>46040</v>
      </c>
      <c r="CQ6" s="12">
        <f t="shared" si="1"/>
        <v>46041</v>
      </c>
      <c r="CR6" s="13">
        <f t="shared" si="1"/>
        <v>46042</v>
      </c>
      <c r="CS6" s="13">
        <f t="shared" si="1"/>
        <v>46043</v>
      </c>
      <c r="CT6" s="13">
        <f t="shared" si="1"/>
        <v>46044</v>
      </c>
      <c r="CU6" s="13">
        <f t="shared" si="1"/>
        <v>46045</v>
      </c>
      <c r="CV6" s="13">
        <f t="shared" si="1"/>
        <v>46046</v>
      </c>
      <c r="CW6" s="14">
        <f t="shared" si="1"/>
        <v>46047</v>
      </c>
      <c r="CX6" s="12">
        <f t="shared" si="1"/>
        <v>46048</v>
      </c>
      <c r="CY6" s="13">
        <f t="shared" si="1"/>
        <v>46049</v>
      </c>
      <c r="CZ6" s="13">
        <f t="shared" si="1"/>
        <v>46050</v>
      </c>
      <c r="DA6" s="13">
        <f t="shared" si="1"/>
        <v>46051</v>
      </c>
      <c r="DB6" s="13">
        <f t="shared" si="1"/>
        <v>46052</v>
      </c>
      <c r="DC6" s="13">
        <f t="shared" si="1"/>
        <v>46053</v>
      </c>
      <c r="DD6" s="14">
        <f t="shared" si="1"/>
        <v>46054</v>
      </c>
      <c r="DE6" s="12">
        <f t="shared" si="1"/>
        <v>46055</v>
      </c>
      <c r="DF6" s="13">
        <f t="shared" si="1"/>
        <v>46056</v>
      </c>
      <c r="DG6" s="13">
        <f t="shared" si="1"/>
        <v>46057</v>
      </c>
      <c r="DH6" s="13">
        <f t="shared" si="1"/>
        <v>46058</v>
      </c>
      <c r="DI6" s="13">
        <f t="shared" si="1"/>
        <v>46059</v>
      </c>
      <c r="DJ6" s="13">
        <f t="shared" si="1"/>
        <v>46060</v>
      </c>
      <c r="DK6" s="14">
        <f t="shared" si="1"/>
        <v>46061</v>
      </c>
      <c r="DL6" s="12">
        <f t="shared" si="1"/>
        <v>46062</v>
      </c>
      <c r="DM6" s="13">
        <f t="shared" si="1"/>
        <v>46063</v>
      </c>
      <c r="DN6" s="13">
        <f t="shared" si="1"/>
        <v>46064</v>
      </c>
      <c r="DO6" s="13">
        <f t="shared" si="1"/>
        <v>46065</v>
      </c>
      <c r="DP6" s="13">
        <f t="shared" si="1"/>
        <v>46066</v>
      </c>
      <c r="DQ6" s="13">
        <f t="shared" si="1"/>
        <v>46067</v>
      </c>
      <c r="DR6" s="14">
        <f t="shared" si="1"/>
        <v>46068</v>
      </c>
      <c r="DS6" s="12">
        <f t="shared" si="1"/>
        <v>46069</v>
      </c>
      <c r="DT6" s="13">
        <f t="shared" si="1"/>
        <v>46070</v>
      </c>
      <c r="DU6" s="13">
        <f t="shared" si="1"/>
        <v>46071</v>
      </c>
      <c r="DV6" s="13">
        <f t="shared" si="1"/>
        <v>46072</v>
      </c>
      <c r="DW6" s="13">
        <f t="shared" si="1"/>
        <v>46073</v>
      </c>
      <c r="DX6" s="13">
        <f t="shared" si="1"/>
        <v>46074</v>
      </c>
      <c r="DY6" s="14">
        <f t="shared" si="1"/>
        <v>46075</v>
      </c>
      <c r="DZ6" s="12">
        <f t="shared" si="1"/>
        <v>46076</v>
      </c>
      <c r="EA6" s="13">
        <f t="shared" si="1"/>
        <v>46077</v>
      </c>
      <c r="EB6" s="13">
        <f t="shared" si="1"/>
        <v>46078</v>
      </c>
      <c r="EC6" s="13">
        <f t="shared" si="1"/>
        <v>46079</v>
      </c>
      <c r="ED6" s="13">
        <f t="shared" si="1"/>
        <v>46080</v>
      </c>
      <c r="EE6" s="13">
        <f t="shared" si="1"/>
        <v>46081</v>
      </c>
      <c r="EF6" s="14">
        <f t="shared" si="1"/>
        <v>46082</v>
      </c>
      <c r="EG6" s="12">
        <f t="shared" si="1"/>
        <v>46083</v>
      </c>
      <c r="EH6" s="13">
        <f t="shared" si="1"/>
        <v>46084</v>
      </c>
      <c r="EI6" s="13">
        <f t="shared" si="1"/>
        <v>46085</v>
      </c>
      <c r="EJ6" s="13">
        <f t="shared" ref="EJ6:EM6" si="2">EI6+1</f>
        <v>46086</v>
      </c>
      <c r="EK6" s="13">
        <f t="shared" si="2"/>
        <v>46087</v>
      </c>
      <c r="EL6" s="13">
        <f t="shared" si="2"/>
        <v>46088</v>
      </c>
      <c r="EM6" s="14">
        <f t="shared" si="2"/>
        <v>46089</v>
      </c>
      <c r="EN6" s="12">
        <f t="shared" ref="EN6" si="3">EM6+1</f>
        <v>46090</v>
      </c>
      <c r="EO6" s="13">
        <f t="shared" ref="EO6" si="4">EN6+1</f>
        <v>46091</v>
      </c>
      <c r="EP6" s="13">
        <f t="shared" ref="EP6" si="5">EO6+1</f>
        <v>46092</v>
      </c>
      <c r="EQ6" s="13">
        <f t="shared" ref="EQ6" si="6">EP6+1</f>
        <v>46093</v>
      </c>
      <c r="ER6" s="13">
        <f t="shared" ref="ER6" si="7">EQ6+1</f>
        <v>46094</v>
      </c>
      <c r="ES6" s="13">
        <f t="shared" ref="ES6" si="8">ER6+1</f>
        <v>46095</v>
      </c>
      <c r="ET6" s="14">
        <f t="shared" ref="ET6" si="9">ES6+1</f>
        <v>46096</v>
      </c>
      <c r="EU6" s="12">
        <f t="shared" ref="EU6" si="10">ET6+1</f>
        <v>46097</v>
      </c>
      <c r="EV6" s="13">
        <f t="shared" ref="EV6" si="11">EU6+1</f>
        <v>46098</v>
      </c>
      <c r="EW6" s="13">
        <f t="shared" ref="EW6" si="12">EV6+1</f>
        <v>46099</v>
      </c>
      <c r="EX6" s="13">
        <f t="shared" ref="EX6" si="13">EW6+1</f>
        <v>46100</v>
      </c>
      <c r="EY6" s="13">
        <f t="shared" ref="EY6" si="14">EX6+1</f>
        <v>46101</v>
      </c>
      <c r="EZ6" s="13">
        <f t="shared" ref="EZ6" si="15">EY6+1</f>
        <v>46102</v>
      </c>
      <c r="FA6" s="14">
        <f t="shared" ref="FA6" si="16">EZ6+1</f>
        <v>46103</v>
      </c>
      <c r="FB6" s="12">
        <f t="shared" ref="FB6" si="17">FA6+1</f>
        <v>46104</v>
      </c>
      <c r="FC6" s="13">
        <f t="shared" ref="FC6" si="18">FB6+1</f>
        <v>46105</v>
      </c>
      <c r="FD6" s="13">
        <f t="shared" ref="FD6" si="19">FC6+1</f>
        <v>46106</v>
      </c>
      <c r="FE6" s="13">
        <f t="shared" ref="FE6" si="20">FD6+1</f>
        <v>46107</v>
      </c>
      <c r="FF6" s="13">
        <f t="shared" ref="FF6" si="21">FE6+1</f>
        <v>46108</v>
      </c>
      <c r="FG6" s="13">
        <f t="shared" ref="FG6" si="22">FF6+1</f>
        <v>46109</v>
      </c>
      <c r="FH6" s="14">
        <f t="shared" ref="FH6" si="23">FG6+1</f>
        <v>46110</v>
      </c>
      <c r="FI6" s="12">
        <f t="shared" ref="FI6" si="24">FH6+1</f>
        <v>46111</v>
      </c>
      <c r="FJ6" s="13">
        <f t="shared" ref="FJ6" si="25">FI6+1</f>
        <v>46112</v>
      </c>
      <c r="FK6" s="13">
        <f t="shared" ref="FK6" si="26">FJ6+1</f>
        <v>46113</v>
      </c>
      <c r="FL6" s="13">
        <f t="shared" ref="FL6" si="27">FK6+1</f>
        <v>46114</v>
      </c>
      <c r="FM6" s="13">
        <f t="shared" ref="FM6" si="28">FL6+1</f>
        <v>46115</v>
      </c>
      <c r="FN6" s="13">
        <f t="shared" ref="FN6" si="29">FM6+1</f>
        <v>46116</v>
      </c>
      <c r="FO6" s="14">
        <f t="shared" ref="FO6" si="30">FN6+1</f>
        <v>46117</v>
      </c>
    </row>
    <row r="7" spans="1:171" ht="25.5" thickBot="1">
      <c r="A7" s="15" t="s">
        <v>6</v>
      </c>
      <c r="B7" s="15" t="s">
        <v>7</v>
      </c>
      <c r="C7" s="16" t="s">
        <v>8</v>
      </c>
      <c r="D7" s="17" t="s">
        <v>9</v>
      </c>
      <c r="E7" s="18" t="s">
        <v>10</v>
      </c>
      <c r="F7" s="18" t="s">
        <v>11</v>
      </c>
      <c r="G7" s="16" t="s">
        <v>12</v>
      </c>
      <c r="H7" s="16" t="s">
        <v>13</v>
      </c>
      <c r="I7" s="16" t="s">
        <v>14</v>
      </c>
      <c r="J7" s="16"/>
      <c r="K7" s="19" t="str">
        <f t="shared" ref="K7:BV7" si="31">CHOOSE(WEEKDAY(K6,1),"S","M","T","W","T","F","S")</f>
        <v>M</v>
      </c>
      <c r="L7" s="20" t="str">
        <f t="shared" si="31"/>
        <v>T</v>
      </c>
      <c r="M7" s="20" t="str">
        <f t="shared" si="31"/>
        <v>W</v>
      </c>
      <c r="N7" s="20" t="str">
        <f t="shared" si="31"/>
        <v>T</v>
      </c>
      <c r="O7" s="20" t="str">
        <f t="shared" si="31"/>
        <v>F</v>
      </c>
      <c r="P7" s="20" t="str">
        <f t="shared" si="31"/>
        <v>S</v>
      </c>
      <c r="Q7" s="21" t="str">
        <f t="shared" si="31"/>
        <v>S</v>
      </c>
      <c r="R7" s="19" t="str">
        <f t="shared" si="31"/>
        <v>M</v>
      </c>
      <c r="S7" s="20" t="str">
        <f t="shared" si="31"/>
        <v>T</v>
      </c>
      <c r="T7" s="20" t="str">
        <f t="shared" si="31"/>
        <v>W</v>
      </c>
      <c r="U7" s="20" t="str">
        <f t="shared" si="31"/>
        <v>T</v>
      </c>
      <c r="V7" s="20" t="str">
        <f t="shared" si="31"/>
        <v>F</v>
      </c>
      <c r="W7" s="20" t="str">
        <f t="shared" si="31"/>
        <v>S</v>
      </c>
      <c r="X7" s="21" t="str">
        <f t="shared" si="31"/>
        <v>S</v>
      </c>
      <c r="Y7" s="19" t="str">
        <f t="shared" si="31"/>
        <v>M</v>
      </c>
      <c r="Z7" s="20" t="str">
        <f t="shared" si="31"/>
        <v>T</v>
      </c>
      <c r="AA7" s="20" t="str">
        <f t="shared" si="31"/>
        <v>W</v>
      </c>
      <c r="AB7" s="20" t="str">
        <f t="shared" si="31"/>
        <v>T</v>
      </c>
      <c r="AC7" s="20" t="str">
        <f t="shared" si="31"/>
        <v>F</v>
      </c>
      <c r="AD7" s="20" t="str">
        <f t="shared" si="31"/>
        <v>S</v>
      </c>
      <c r="AE7" s="21" t="str">
        <f t="shared" si="31"/>
        <v>S</v>
      </c>
      <c r="AF7" s="19" t="str">
        <f t="shared" si="31"/>
        <v>M</v>
      </c>
      <c r="AG7" s="20" t="str">
        <f t="shared" si="31"/>
        <v>T</v>
      </c>
      <c r="AH7" s="20" t="str">
        <f t="shared" si="31"/>
        <v>W</v>
      </c>
      <c r="AI7" s="20" t="str">
        <f t="shared" si="31"/>
        <v>T</v>
      </c>
      <c r="AJ7" s="20" t="str">
        <f t="shared" si="31"/>
        <v>F</v>
      </c>
      <c r="AK7" s="20" t="str">
        <f t="shared" si="31"/>
        <v>S</v>
      </c>
      <c r="AL7" s="21" t="str">
        <f t="shared" si="31"/>
        <v>S</v>
      </c>
      <c r="AM7" s="19" t="str">
        <f t="shared" si="31"/>
        <v>M</v>
      </c>
      <c r="AN7" s="20" t="str">
        <f t="shared" si="31"/>
        <v>T</v>
      </c>
      <c r="AO7" s="20" t="str">
        <f t="shared" si="31"/>
        <v>W</v>
      </c>
      <c r="AP7" s="20" t="str">
        <f t="shared" si="31"/>
        <v>T</v>
      </c>
      <c r="AQ7" s="20" t="str">
        <f t="shared" si="31"/>
        <v>F</v>
      </c>
      <c r="AR7" s="20" t="str">
        <f t="shared" si="31"/>
        <v>S</v>
      </c>
      <c r="AS7" s="21" t="str">
        <f t="shared" si="31"/>
        <v>S</v>
      </c>
      <c r="AT7" s="19" t="str">
        <f t="shared" si="31"/>
        <v>M</v>
      </c>
      <c r="AU7" s="20" t="str">
        <f t="shared" si="31"/>
        <v>T</v>
      </c>
      <c r="AV7" s="20" t="str">
        <f t="shared" si="31"/>
        <v>W</v>
      </c>
      <c r="AW7" s="20" t="str">
        <f t="shared" si="31"/>
        <v>T</v>
      </c>
      <c r="AX7" s="20" t="str">
        <f t="shared" si="31"/>
        <v>F</v>
      </c>
      <c r="AY7" s="20" t="str">
        <f t="shared" si="31"/>
        <v>S</v>
      </c>
      <c r="AZ7" s="21" t="str">
        <f t="shared" si="31"/>
        <v>S</v>
      </c>
      <c r="BA7" s="19" t="str">
        <f t="shared" si="31"/>
        <v>M</v>
      </c>
      <c r="BB7" s="20" t="str">
        <f t="shared" si="31"/>
        <v>T</v>
      </c>
      <c r="BC7" s="20" t="str">
        <f t="shared" si="31"/>
        <v>W</v>
      </c>
      <c r="BD7" s="20" t="str">
        <f t="shared" si="31"/>
        <v>T</v>
      </c>
      <c r="BE7" s="20" t="str">
        <f t="shared" si="31"/>
        <v>F</v>
      </c>
      <c r="BF7" s="20" t="str">
        <f t="shared" si="31"/>
        <v>S</v>
      </c>
      <c r="BG7" s="21" t="str">
        <f t="shared" si="31"/>
        <v>S</v>
      </c>
      <c r="BH7" s="19" t="str">
        <f t="shared" si="31"/>
        <v>M</v>
      </c>
      <c r="BI7" s="20" t="str">
        <f t="shared" si="31"/>
        <v>T</v>
      </c>
      <c r="BJ7" s="20" t="str">
        <f t="shared" si="31"/>
        <v>W</v>
      </c>
      <c r="BK7" s="20" t="str">
        <f t="shared" si="31"/>
        <v>T</v>
      </c>
      <c r="BL7" s="20" t="str">
        <f t="shared" si="31"/>
        <v>F</v>
      </c>
      <c r="BM7" s="20" t="str">
        <f t="shared" si="31"/>
        <v>S</v>
      </c>
      <c r="BN7" s="21" t="str">
        <f t="shared" si="31"/>
        <v>S</v>
      </c>
      <c r="BO7" s="19" t="str">
        <f t="shared" si="31"/>
        <v>M</v>
      </c>
      <c r="BP7" s="20" t="str">
        <f t="shared" si="31"/>
        <v>T</v>
      </c>
      <c r="BQ7" s="20" t="str">
        <f t="shared" si="31"/>
        <v>W</v>
      </c>
      <c r="BR7" s="20" t="str">
        <f t="shared" si="31"/>
        <v>T</v>
      </c>
      <c r="BS7" s="20" t="str">
        <f t="shared" si="31"/>
        <v>F</v>
      </c>
      <c r="BT7" s="20" t="str">
        <f t="shared" si="31"/>
        <v>S</v>
      </c>
      <c r="BU7" s="21" t="str">
        <f t="shared" si="31"/>
        <v>S</v>
      </c>
      <c r="BV7" s="19" t="str">
        <f t="shared" si="31"/>
        <v>M</v>
      </c>
      <c r="BW7" s="20" t="str">
        <f t="shared" ref="BW7:EH7" si="32">CHOOSE(WEEKDAY(BW6,1),"S","M","T","W","T","F","S")</f>
        <v>T</v>
      </c>
      <c r="BX7" s="20" t="str">
        <f t="shared" si="32"/>
        <v>W</v>
      </c>
      <c r="BY7" s="20" t="str">
        <f t="shared" si="32"/>
        <v>T</v>
      </c>
      <c r="BZ7" s="20" t="str">
        <f t="shared" si="32"/>
        <v>F</v>
      </c>
      <c r="CA7" s="20" t="str">
        <f t="shared" si="32"/>
        <v>S</v>
      </c>
      <c r="CB7" s="21" t="str">
        <f t="shared" si="32"/>
        <v>S</v>
      </c>
      <c r="CC7" s="19" t="str">
        <f t="shared" si="32"/>
        <v>M</v>
      </c>
      <c r="CD7" s="20" t="str">
        <f t="shared" si="32"/>
        <v>T</v>
      </c>
      <c r="CE7" s="20" t="str">
        <f t="shared" si="32"/>
        <v>W</v>
      </c>
      <c r="CF7" s="20" t="str">
        <f t="shared" si="32"/>
        <v>T</v>
      </c>
      <c r="CG7" s="20" t="str">
        <f t="shared" si="32"/>
        <v>F</v>
      </c>
      <c r="CH7" s="20" t="str">
        <f t="shared" si="32"/>
        <v>S</v>
      </c>
      <c r="CI7" s="21" t="str">
        <f t="shared" si="32"/>
        <v>S</v>
      </c>
      <c r="CJ7" s="19" t="str">
        <f t="shared" si="32"/>
        <v>M</v>
      </c>
      <c r="CK7" s="20" t="str">
        <f t="shared" si="32"/>
        <v>T</v>
      </c>
      <c r="CL7" s="20" t="str">
        <f t="shared" si="32"/>
        <v>W</v>
      </c>
      <c r="CM7" s="20" t="str">
        <f t="shared" si="32"/>
        <v>T</v>
      </c>
      <c r="CN7" s="20" t="str">
        <f t="shared" si="32"/>
        <v>F</v>
      </c>
      <c r="CO7" s="20" t="str">
        <f t="shared" si="32"/>
        <v>S</v>
      </c>
      <c r="CP7" s="21" t="str">
        <f t="shared" si="32"/>
        <v>S</v>
      </c>
      <c r="CQ7" s="19" t="str">
        <f t="shared" si="32"/>
        <v>M</v>
      </c>
      <c r="CR7" s="20" t="str">
        <f t="shared" si="32"/>
        <v>T</v>
      </c>
      <c r="CS7" s="20" t="str">
        <f t="shared" si="32"/>
        <v>W</v>
      </c>
      <c r="CT7" s="20" t="str">
        <f t="shared" si="32"/>
        <v>T</v>
      </c>
      <c r="CU7" s="20" t="str">
        <f t="shared" si="32"/>
        <v>F</v>
      </c>
      <c r="CV7" s="20" t="str">
        <f t="shared" si="32"/>
        <v>S</v>
      </c>
      <c r="CW7" s="21" t="str">
        <f t="shared" si="32"/>
        <v>S</v>
      </c>
      <c r="CX7" s="19" t="str">
        <f t="shared" si="32"/>
        <v>M</v>
      </c>
      <c r="CY7" s="20" t="str">
        <f t="shared" si="32"/>
        <v>T</v>
      </c>
      <c r="CZ7" s="20" t="str">
        <f t="shared" si="32"/>
        <v>W</v>
      </c>
      <c r="DA7" s="20" t="str">
        <f t="shared" si="32"/>
        <v>T</v>
      </c>
      <c r="DB7" s="20" t="str">
        <f t="shared" si="32"/>
        <v>F</v>
      </c>
      <c r="DC7" s="20" t="str">
        <f t="shared" si="32"/>
        <v>S</v>
      </c>
      <c r="DD7" s="21" t="str">
        <f t="shared" si="32"/>
        <v>S</v>
      </c>
      <c r="DE7" s="19" t="str">
        <f t="shared" si="32"/>
        <v>M</v>
      </c>
      <c r="DF7" s="20" t="str">
        <f t="shared" si="32"/>
        <v>T</v>
      </c>
      <c r="DG7" s="20" t="str">
        <f t="shared" si="32"/>
        <v>W</v>
      </c>
      <c r="DH7" s="20" t="str">
        <f t="shared" si="32"/>
        <v>T</v>
      </c>
      <c r="DI7" s="20" t="str">
        <f t="shared" si="32"/>
        <v>F</v>
      </c>
      <c r="DJ7" s="20" t="str">
        <f t="shared" si="32"/>
        <v>S</v>
      </c>
      <c r="DK7" s="21" t="str">
        <f t="shared" si="32"/>
        <v>S</v>
      </c>
      <c r="DL7" s="19" t="str">
        <f t="shared" si="32"/>
        <v>M</v>
      </c>
      <c r="DM7" s="20" t="str">
        <f t="shared" si="32"/>
        <v>T</v>
      </c>
      <c r="DN7" s="20" t="str">
        <f t="shared" si="32"/>
        <v>W</v>
      </c>
      <c r="DO7" s="20" t="str">
        <f t="shared" si="32"/>
        <v>T</v>
      </c>
      <c r="DP7" s="20" t="str">
        <f t="shared" si="32"/>
        <v>F</v>
      </c>
      <c r="DQ7" s="20" t="str">
        <f t="shared" si="32"/>
        <v>S</v>
      </c>
      <c r="DR7" s="21" t="str">
        <f t="shared" si="32"/>
        <v>S</v>
      </c>
      <c r="DS7" s="19" t="str">
        <f t="shared" si="32"/>
        <v>M</v>
      </c>
      <c r="DT7" s="20" t="str">
        <f t="shared" si="32"/>
        <v>T</v>
      </c>
      <c r="DU7" s="20" t="str">
        <f t="shared" si="32"/>
        <v>W</v>
      </c>
      <c r="DV7" s="20" t="str">
        <f t="shared" si="32"/>
        <v>T</v>
      </c>
      <c r="DW7" s="20" t="str">
        <f t="shared" si="32"/>
        <v>F</v>
      </c>
      <c r="DX7" s="20" t="str">
        <f t="shared" si="32"/>
        <v>S</v>
      </c>
      <c r="DY7" s="21" t="str">
        <f t="shared" si="32"/>
        <v>S</v>
      </c>
      <c r="DZ7" s="19" t="str">
        <f t="shared" si="32"/>
        <v>M</v>
      </c>
      <c r="EA7" s="20" t="str">
        <f t="shared" si="32"/>
        <v>T</v>
      </c>
      <c r="EB7" s="20" t="str">
        <f t="shared" si="32"/>
        <v>W</v>
      </c>
      <c r="EC7" s="20" t="str">
        <f t="shared" si="32"/>
        <v>T</v>
      </c>
      <c r="ED7" s="20" t="str">
        <f t="shared" si="32"/>
        <v>F</v>
      </c>
      <c r="EE7" s="20" t="str">
        <f t="shared" si="32"/>
        <v>S</v>
      </c>
      <c r="EF7" s="21" t="str">
        <f t="shared" si="32"/>
        <v>S</v>
      </c>
      <c r="EG7" s="19" t="str">
        <f t="shared" si="32"/>
        <v>M</v>
      </c>
      <c r="EH7" s="20" t="str">
        <f t="shared" si="32"/>
        <v>T</v>
      </c>
      <c r="EI7" s="20" t="str">
        <f t="shared" ref="EI7:FO7" si="33">CHOOSE(WEEKDAY(EI6,1),"S","M","T","W","T","F","S")</f>
        <v>W</v>
      </c>
      <c r="EJ7" s="20" t="str">
        <f t="shared" si="33"/>
        <v>T</v>
      </c>
      <c r="EK7" s="20" t="str">
        <f t="shared" si="33"/>
        <v>F</v>
      </c>
      <c r="EL7" s="20" t="str">
        <f t="shared" si="33"/>
        <v>S</v>
      </c>
      <c r="EM7" s="21" t="str">
        <f t="shared" si="33"/>
        <v>S</v>
      </c>
      <c r="EN7" s="19" t="str">
        <f t="shared" si="33"/>
        <v>M</v>
      </c>
      <c r="EO7" s="20" t="str">
        <f t="shared" si="33"/>
        <v>T</v>
      </c>
      <c r="EP7" s="20" t="str">
        <f t="shared" ref="EP7:ET7" si="34">CHOOSE(WEEKDAY(EP6,1),"S","M","T","W","T","F","S")</f>
        <v>W</v>
      </c>
      <c r="EQ7" s="20" t="str">
        <f t="shared" si="34"/>
        <v>T</v>
      </c>
      <c r="ER7" s="20" t="str">
        <f t="shared" si="34"/>
        <v>F</v>
      </c>
      <c r="ES7" s="20" t="str">
        <f t="shared" si="34"/>
        <v>S</v>
      </c>
      <c r="ET7" s="21" t="str">
        <f t="shared" si="34"/>
        <v>S</v>
      </c>
      <c r="EU7" s="19" t="str">
        <f t="shared" si="33"/>
        <v>M</v>
      </c>
      <c r="EV7" s="20" t="str">
        <f t="shared" si="33"/>
        <v>T</v>
      </c>
      <c r="EW7" s="20" t="str">
        <f t="shared" si="33"/>
        <v>W</v>
      </c>
      <c r="EX7" s="20" t="str">
        <f t="shared" si="33"/>
        <v>T</v>
      </c>
      <c r="EY7" s="20" t="str">
        <f t="shared" si="33"/>
        <v>F</v>
      </c>
      <c r="EZ7" s="20" t="str">
        <f t="shared" si="33"/>
        <v>S</v>
      </c>
      <c r="FA7" s="21" t="str">
        <f t="shared" si="33"/>
        <v>S</v>
      </c>
      <c r="FB7" s="19" t="str">
        <f t="shared" ref="FB7:FH7" si="35">CHOOSE(WEEKDAY(FB6,1),"S","M","T","W","T","F","S")</f>
        <v>M</v>
      </c>
      <c r="FC7" s="20" t="str">
        <f t="shared" si="35"/>
        <v>T</v>
      </c>
      <c r="FD7" s="20" t="str">
        <f t="shared" si="35"/>
        <v>W</v>
      </c>
      <c r="FE7" s="20" t="str">
        <f t="shared" si="35"/>
        <v>T</v>
      </c>
      <c r="FF7" s="20" t="str">
        <f t="shared" si="35"/>
        <v>F</v>
      </c>
      <c r="FG7" s="20" t="str">
        <f t="shared" si="35"/>
        <v>S</v>
      </c>
      <c r="FH7" s="21" t="str">
        <f t="shared" si="35"/>
        <v>S</v>
      </c>
      <c r="FI7" s="19" t="str">
        <f t="shared" si="33"/>
        <v>M</v>
      </c>
      <c r="FJ7" s="20" t="str">
        <f t="shared" si="33"/>
        <v>T</v>
      </c>
      <c r="FK7" s="20" t="str">
        <f t="shared" si="33"/>
        <v>W</v>
      </c>
      <c r="FL7" s="20" t="str">
        <f t="shared" si="33"/>
        <v>T</v>
      </c>
      <c r="FM7" s="20" t="str">
        <f t="shared" si="33"/>
        <v>F</v>
      </c>
      <c r="FN7" s="20" t="str">
        <f t="shared" si="33"/>
        <v>S</v>
      </c>
      <c r="FO7" s="21" t="str">
        <f t="shared" si="33"/>
        <v>S</v>
      </c>
    </row>
    <row r="8" spans="1:171" s="33" customFormat="1" ht="19.5">
      <c r="A8" s="22" t="str">
        <f>IF(ISERROR(VALUE(SUBSTITUTE(prevWBS,".",""))),"1",IF(ISERROR(FIND("`",SUBSTITUTE(prevWBS,".","`",1))),TEXT(VALUE(prevWBS)+1,"#"),TEXT(VALUE(LEFT(prevWBS,FIND("`",SUBSTITUTE(prevWBS,".","`",1))-1))+1,"#")))</f>
        <v>1</v>
      </c>
      <c r="B8" s="23" t="s">
        <v>64</v>
      </c>
      <c r="C8" s="24"/>
      <c r="D8" s="25"/>
      <c r="E8" s="26"/>
      <c r="F8" s="27" t="str">
        <f>IF(ISBLANK(E8)," - ",IF(G8=0,E8,E8+G8-1))</f>
        <v xml:space="preserve"> - </v>
      </c>
      <c r="G8" s="28"/>
      <c r="H8" s="29"/>
      <c r="I8" s="30" t="str">
        <f t="shared" ref="I8:I85" si="36">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row>
    <row r="9" spans="1:171" s="36" customFormat="1" ht="19.5">
      <c r="A9" s="34" t="str">
        <f t="shared" ref="A9:A12" si="3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65</v>
      </c>
      <c r="C9" s="36" t="s">
        <v>67</v>
      </c>
      <c r="D9" s="37"/>
      <c r="E9" s="79">
        <v>46027</v>
      </c>
      <c r="F9" s="80">
        <f t="shared" ref="F9" si="38">IF(ISBLANK(E9)," - ",IF(G9=0,E9,E9+G9-1))</f>
        <v>46036</v>
      </c>
      <c r="G9" s="40">
        <v>10</v>
      </c>
      <c r="H9" s="41">
        <v>0.1</v>
      </c>
      <c r="I9" s="42">
        <f t="shared" si="36"/>
        <v>8</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row>
    <row r="10" spans="1:171" s="36" customFormat="1" ht="19.5">
      <c r="A10" s="34" t="str">
        <f t="shared" si="37"/>
        <v>1.2</v>
      </c>
      <c r="B10" s="35"/>
      <c r="D10" s="37"/>
      <c r="E10" s="79"/>
      <c r="F10" s="80" t="str">
        <f t="shared" ref="F10:F84" si="39">IF(ISBLANK(E10)," - ",IF(G10=0,E10,E10+G10-1))</f>
        <v xml:space="preserve"> - </v>
      </c>
      <c r="G10" s="40"/>
      <c r="H10" s="41"/>
      <c r="I10" s="42" t="str">
        <f t="shared" si="36"/>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row>
    <row r="11" spans="1:171" s="36" customFormat="1" ht="19.5">
      <c r="A11" s="34" t="str">
        <f t="shared" si="37"/>
        <v>1.3</v>
      </c>
      <c r="B11" s="35"/>
      <c r="D11" s="37"/>
      <c r="E11" s="79"/>
      <c r="F11" s="80" t="str">
        <f t="shared" si="39"/>
        <v xml:space="preserve"> - </v>
      </c>
      <c r="G11" s="40"/>
      <c r="H11" s="41"/>
      <c r="I11" s="42" t="str">
        <f t="shared" si="36"/>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row>
    <row r="12" spans="1:171" s="36" customFormat="1" ht="19.5">
      <c r="A12" s="34" t="str">
        <f t="shared" si="37"/>
        <v>1.4</v>
      </c>
      <c r="B12" s="35"/>
      <c r="D12" s="37"/>
      <c r="E12" s="79"/>
      <c r="F12" s="80" t="str">
        <f t="shared" si="39"/>
        <v xml:space="preserve"> - </v>
      </c>
      <c r="G12" s="40"/>
      <c r="H12" s="41"/>
      <c r="I12" s="42" t="str">
        <f t="shared" si="36"/>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row>
    <row r="13" spans="1:171" s="33" customFormat="1" ht="19.5">
      <c r="A13" s="45" t="str">
        <f>IF(ISERROR(VALUE(SUBSTITUTE(prevWBS,".",""))),"1",IF(ISERROR(FIND("`",SUBSTITUTE(prevWBS,".","`",1))),TEXT(VALUE(prevWBS)+1,"#"),TEXT(VALUE(LEFT(prevWBS,FIND("`",SUBSTITUTE(prevWBS,".","`",1))-1))+1,"#")))</f>
        <v>2</v>
      </c>
      <c r="B13" s="46" t="s">
        <v>16</v>
      </c>
      <c r="D13" s="47"/>
      <c r="E13" s="81"/>
      <c r="F13" s="81" t="str">
        <f t="shared" si="39"/>
        <v xml:space="preserve"> - </v>
      </c>
      <c r="G13" s="48"/>
      <c r="H13" s="49"/>
      <c r="I13" s="50" t="str">
        <f t="shared" si="36"/>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row>
    <row r="14" spans="1:171" s="36" customFormat="1" ht="19.5">
      <c r="A14" s="34" t="str">
        <f t="shared" ref="A14:A33" si="4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17</v>
      </c>
      <c r="C14" s="36" t="s">
        <v>66</v>
      </c>
      <c r="D14" s="37"/>
      <c r="E14" s="79">
        <v>45987</v>
      </c>
      <c r="F14" s="80">
        <f t="shared" si="39"/>
        <v>45987</v>
      </c>
      <c r="G14" s="40">
        <v>1</v>
      </c>
      <c r="H14" s="41">
        <v>1</v>
      </c>
      <c r="I14" s="42">
        <f t="shared" si="36"/>
        <v>1</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row>
    <row r="15" spans="1:171" s="36" customFormat="1" ht="19.5">
      <c r="A15" s="34" t="str">
        <f t="shared" si="40"/>
        <v>2.2</v>
      </c>
      <c r="B15" s="35" t="s">
        <v>19</v>
      </c>
      <c r="C15" s="36" t="s">
        <v>66</v>
      </c>
      <c r="D15" s="37"/>
      <c r="E15" s="79"/>
      <c r="F15" s="80"/>
      <c r="G15" s="40"/>
      <c r="H15" s="41"/>
      <c r="I15" s="42"/>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row>
    <row r="16" spans="1:171" s="36" customFormat="1" ht="19.5">
      <c r="A16" s="34"/>
      <c r="B16" s="82" t="s">
        <v>20</v>
      </c>
      <c r="C16" s="36" t="s">
        <v>66</v>
      </c>
      <c r="D16" s="37"/>
      <c r="E16" s="79">
        <v>45988</v>
      </c>
      <c r="F16" s="80">
        <f t="shared" si="39"/>
        <v>45994</v>
      </c>
      <c r="G16" s="40">
        <v>7</v>
      </c>
      <c r="H16" s="41">
        <v>1</v>
      </c>
      <c r="I16" s="42">
        <f t="shared" si="36"/>
        <v>5</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row>
    <row r="17" spans="1:171" s="36" customFormat="1" ht="19.5">
      <c r="A17" s="34"/>
      <c r="B17" s="82" t="s">
        <v>21</v>
      </c>
      <c r="C17" s="36" t="s">
        <v>66</v>
      </c>
      <c r="D17" s="37"/>
      <c r="E17" s="79">
        <v>45995</v>
      </c>
      <c r="F17" s="80">
        <f t="shared" si="39"/>
        <v>46000</v>
      </c>
      <c r="G17" s="40">
        <v>6</v>
      </c>
      <c r="H17" s="41">
        <v>0.9</v>
      </c>
      <c r="I17" s="42">
        <v>3</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row>
    <row r="18" spans="1:171" s="36" customFormat="1" ht="19.25" customHeight="1">
      <c r="A18" s="34"/>
      <c r="B18" s="82" t="s">
        <v>22</v>
      </c>
      <c r="C18" s="36" t="s">
        <v>66</v>
      </c>
      <c r="D18" s="37"/>
      <c r="E18" s="79">
        <v>46001</v>
      </c>
      <c r="F18" s="80">
        <f t="shared" si="39"/>
        <v>46002</v>
      </c>
      <c r="G18" s="40">
        <v>2</v>
      </c>
      <c r="H18" s="41">
        <v>0.9</v>
      </c>
      <c r="I18" s="42">
        <f t="shared" si="36"/>
        <v>2</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row>
    <row r="19" spans="1:171" s="36" customFormat="1" ht="19.5">
      <c r="A19" s="34"/>
      <c r="B19" s="82" t="s">
        <v>23</v>
      </c>
      <c r="C19" s="36" t="s">
        <v>66</v>
      </c>
      <c r="D19" s="37"/>
      <c r="E19" s="79">
        <v>46003</v>
      </c>
      <c r="F19" s="80">
        <f t="shared" si="39"/>
        <v>46004</v>
      </c>
      <c r="G19" s="40">
        <v>2</v>
      </c>
      <c r="H19" s="41">
        <v>0.9</v>
      </c>
      <c r="I19" s="42">
        <v>2</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row>
    <row r="20" spans="1:171" s="36" customFormat="1" ht="19.5">
      <c r="A20" s="34"/>
      <c r="B20" s="82" t="s">
        <v>61</v>
      </c>
      <c r="C20" s="36" t="s">
        <v>66</v>
      </c>
      <c r="D20" s="37"/>
      <c r="E20" s="79">
        <v>46034</v>
      </c>
      <c r="F20" s="80">
        <f t="shared" si="39"/>
        <v>46063</v>
      </c>
      <c r="G20" s="40">
        <v>30</v>
      </c>
      <c r="H20" s="41">
        <v>0</v>
      </c>
      <c r="I20" s="42">
        <f t="shared" ref="I20" si="41">IF(OR(F20=0,E20=0)," - ",NETWORKDAYS(E20,F20))</f>
        <v>22</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row>
    <row r="21" spans="1:171" s="36" customFormat="1" ht="19.5">
      <c r="A21" s="34">
        <v>2.2999999999999998</v>
      </c>
      <c r="B21" s="35" t="s">
        <v>24</v>
      </c>
      <c r="C21" s="36" t="s">
        <v>66</v>
      </c>
      <c r="D21" s="37"/>
      <c r="E21" s="79"/>
      <c r="F21" s="80"/>
      <c r="G21" s="40"/>
      <c r="H21" s="41"/>
      <c r="I21" s="42"/>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row>
    <row r="22" spans="1:171" s="36" customFormat="1" ht="19.5">
      <c r="A22" s="34"/>
      <c r="B22" s="82" t="s">
        <v>25</v>
      </c>
      <c r="C22" s="36" t="s">
        <v>66</v>
      </c>
      <c r="D22" s="37"/>
      <c r="E22" s="79">
        <v>46006</v>
      </c>
      <c r="F22" s="80">
        <f t="shared" si="39"/>
        <v>46009</v>
      </c>
      <c r="G22" s="40">
        <v>4</v>
      </c>
      <c r="H22" s="41">
        <v>0.6</v>
      </c>
      <c r="I22" s="42">
        <f t="shared" si="36"/>
        <v>4</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row>
    <row r="23" spans="1:171" s="36" customFormat="1" ht="19.5">
      <c r="A23" s="34"/>
      <c r="B23" s="82" t="s">
        <v>26</v>
      </c>
      <c r="C23" s="36" t="s">
        <v>66</v>
      </c>
      <c r="D23" s="37"/>
      <c r="E23" s="79">
        <v>46010</v>
      </c>
      <c r="F23" s="80">
        <f t="shared" si="39"/>
        <v>46018</v>
      </c>
      <c r="G23" s="40">
        <v>9</v>
      </c>
      <c r="H23" s="41">
        <v>0.6</v>
      </c>
      <c r="I23" s="42">
        <f t="shared" si="36"/>
        <v>6</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row>
    <row r="24" spans="1:171" s="36" customFormat="1" ht="19.5">
      <c r="A24" s="34"/>
      <c r="B24" s="82" t="s">
        <v>61</v>
      </c>
      <c r="C24" s="36" t="s">
        <v>66</v>
      </c>
      <c r="D24" s="37"/>
      <c r="E24" s="79">
        <v>46034</v>
      </c>
      <c r="F24" s="80">
        <f t="shared" ref="F24" si="42">IF(ISBLANK(E24)," - ",IF(G24=0,E24,E24+G24-1))</f>
        <v>46063</v>
      </c>
      <c r="G24" s="40">
        <v>30</v>
      </c>
      <c r="H24" s="41">
        <v>0</v>
      </c>
      <c r="I24" s="42">
        <f t="shared" ref="I24" si="43">IF(OR(F24=0,E24=0)," - ",NETWORKDAYS(E24,F24))</f>
        <v>22</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row>
    <row r="25" spans="1:171" s="36" customFormat="1" ht="19.5">
      <c r="A25" s="34">
        <v>2.4</v>
      </c>
      <c r="B25" s="35" t="s">
        <v>27</v>
      </c>
      <c r="C25" s="36" t="s">
        <v>66</v>
      </c>
      <c r="D25" s="37"/>
      <c r="E25" s="79"/>
      <c r="F25" s="80"/>
      <c r="G25" s="40"/>
      <c r="H25" s="41"/>
      <c r="I25" s="42"/>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row>
    <row r="26" spans="1:171" s="36" customFormat="1" ht="19.25" customHeight="1">
      <c r="A26" s="34"/>
      <c r="B26" s="82" t="s">
        <v>29</v>
      </c>
      <c r="C26" s="36" t="s">
        <v>66</v>
      </c>
      <c r="D26" s="37"/>
      <c r="E26" s="79">
        <v>45987</v>
      </c>
      <c r="F26" s="80">
        <f t="shared" si="39"/>
        <v>45992</v>
      </c>
      <c r="G26" s="40">
        <v>6</v>
      </c>
      <c r="H26" s="41">
        <v>0.9</v>
      </c>
      <c r="I26" s="42">
        <f t="shared" si="36"/>
        <v>4</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row>
    <row r="27" spans="1:171" s="36" customFormat="1" ht="19.5">
      <c r="A27" s="34"/>
      <c r="B27" s="82" t="s">
        <v>31</v>
      </c>
      <c r="C27" s="36" t="s">
        <v>66</v>
      </c>
      <c r="D27" s="37"/>
      <c r="E27" s="79">
        <v>45993</v>
      </c>
      <c r="F27" s="80">
        <f t="shared" si="39"/>
        <v>45995</v>
      </c>
      <c r="G27" s="40">
        <v>3</v>
      </c>
      <c r="H27" s="41">
        <v>0.9</v>
      </c>
      <c r="I27" s="42">
        <f t="shared" si="36"/>
        <v>3</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row>
    <row r="28" spans="1:171" s="36" customFormat="1" ht="19.5">
      <c r="A28" s="34"/>
      <c r="B28" s="82" t="s">
        <v>32</v>
      </c>
      <c r="C28" s="36" t="s">
        <v>66</v>
      </c>
      <c r="D28" s="37"/>
      <c r="E28" s="79">
        <v>45999</v>
      </c>
      <c r="F28" s="80">
        <f t="shared" si="39"/>
        <v>46001</v>
      </c>
      <c r="G28" s="40">
        <v>3</v>
      </c>
      <c r="H28" s="41">
        <v>0.6</v>
      </c>
      <c r="I28" s="42">
        <f t="shared" si="36"/>
        <v>3</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row>
    <row r="29" spans="1:171" s="36" customFormat="1" ht="19.5">
      <c r="A29" s="34"/>
      <c r="B29" s="82" t="s">
        <v>33</v>
      </c>
      <c r="C29" s="36" t="s">
        <v>66</v>
      </c>
      <c r="D29" s="37"/>
      <c r="E29" s="79">
        <v>46002</v>
      </c>
      <c r="F29" s="80">
        <f t="shared" si="39"/>
        <v>46003</v>
      </c>
      <c r="G29" s="40">
        <v>2</v>
      </c>
      <c r="H29" s="41">
        <v>0.9</v>
      </c>
      <c r="I29" s="42">
        <v>2</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row>
    <row r="30" spans="1:171" s="36" customFormat="1" ht="19.5">
      <c r="A30" s="34"/>
      <c r="B30" s="82" t="s">
        <v>61</v>
      </c>
      <c r="C30" s="36" t="s">
        <v>66</v>
      </c>
      <c r="D30" s="37"/>
      <c r="E30" s="79">
        <v>46034</v>
      </c>
      <c r="F30" s="80">
        <f t="shared" si="39"/>
        <v>46063</v>
      </c>
      <c r="G30" s="40">
        <v>30</v>
      </c>
      <c r="H30" s="41">
        <v>0</v>
      </c>
      <c r="I30" s="42">
        <f t="shared" ref="I30" si="44">IF(OR(F30=0,E30=0)," - ",NETWORKDAYS(E30,F30))</f>
        <v>22</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row>
    <row r="31" spans="1:171" s="36" customFormat="1" ht="19.5">
      <c r="A31" s="34">
        <v>2.5</v>
      </c>
      <c r="B31" s="35" t="s">
        <v>34</v>
      </c>
      <c r="C31" s="36" t="s">
        <v>66</v>
      </c>
      <c r="D31" s="37"/>
      <c r="E31" s="79">
        <v>46004</v>
      </c>
      <c r="F31" s="80">
        <f t="shared" si="39"/>
        <v>46006</v>
      </c>
      <c r="G31" s="40">
        <v>3</v>
      </c>
      <c r="H31" s="41">
        <v>1</v>
      </c>
      <c r="I31" s="42">
        <v>2</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row>
    <row r="32" spans="1:171" s="36" customFormat="1" ht="19.5">
      <c r="A32" s="34" t="str">
        <f t="shared" si="40"/>
        <v>2.6</v>
      </c>
      <c r="B32" s="35" t="s">
        <v>35</v>
      </c>
      <c r="C32" s="36" t="s">
        <v>66</v>
      </c>
      <c r="D32" s="37"/>
      <c r="E32" s="79">
        <v>46006</v>
      </c>
      <c r="F32" s="80">
        <f t="shared" si="39"/>
        <v>46018</v>
      </c>
      <c r="G32" s="40">
        <v>13</v>
      </c>
      <c r="H32" s="41">
        <v>0</v>
      </c>
      <c r="I32" s="42">
        <f t="shared" si="36"/>
        <v>10</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row>
    <row r="33" spans="1:171" s="36" customFormat="1" ht="19.5">
      <c r="A33" s="34" t="str">
        <f t="shared" si="40"/>
        <v>2.7</v>
      </c>
      <c r="B33" s="35" t="s">
        <v>36</v>
      </c>
      <c r="C33" s="36" t="s">
        <v>66</v>
      </c>
      <c r="D33" s="83"/>
      <c r="E33" s="79">
        <v>46034</v>
      </c>
      <c r="F33" s="80">
        <f t="shared" si="39"/>
        <v>46036</v>
      </c>
      <c r="G33" s="40">
        <v>3</v>
      </c>
      <c r="H33" s="41">
        <v>0.6</v>
      </c>
      <c r="I33" s="42">
        <f t="shared" si="36"/>
        <v>3</v>
      </c>
      <c r="J33" s="8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row>
    <row r="34" spans="1:171" s="36" customFormat="1" ht="19.5">
      <c r="A34" s="34" t="str">
        <f t="shared" ref="A34" si="4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2.8</v>
      </c>
      <c r="B34" s="35" t="s">
        <v>68</v>
      </c>
      <c r="C34" s="36" t="s">
        <v>69</v>
      </c>
      <c r="D34" s="83"/>
      <c r="E34" s="79"/>
      <c r="F34" s="80"/>
      <c r="G34" s="40"/>
      <c r="H34" s="41"/>
      <c r="I34" s="42"/>
      <c r="J34" s="8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row>
    <row r="35" spans="1:171" s="36" customFormat="1" ht="19.5">
      <c r="A35" s="34"/>
      <c r="B35" s="92" t="s">
        <v>74</v>
      </c>
      <c r="C35" s="36" t="s">
        <v>69</v>
      </c>
      <c r="D35" s="83"/>
      <c r="E35" s="87"/>
      <c r="F35" s="88"/>
      <c r="G35" s="89"/>
      <c r="H35" s="90"/>
      <c r="I35" s="91"/>
      <c r="J35" s="8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row>
    <row r="36" spans="1:171" s="36" customFormat="1" ht="19.5">
      <c r="A36" s="34"/>
      <c r="B36" s="82" t="s">
        <v>75</v>
      </c>
      <c r="C36" s="36" t="s">
        <v>69</v>
      </c>
      <c r="D36" s="37"/>
      <c r="E36" s="79"/>
      <c r="F36" s="80"/>
      <c r="G36" s="40"/>
      <c r="H36" s="41">
        <v>1</v>
      </c>
      <c r="I36" s="91"/>
      <c r="J36" s="8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row>
    <row r="37" spans="1:171" s="36" customFormat="1" ht="19.5">
      <c r="A37" s="34"/>
      <c r="B37" s="82" t="s">
        <v>76</v>
      </c>
      <c r="C37" s="36" t="s">
        <v>69</v>
      </c>
      <c r="D37" s="83"/>
      <c r="E37" s="87"/>
      <c r="F37" s="88"/>
      <c r="G37" s="89"/>
      <c r="H37" s="41">
        <v>1</v>
      </c>
      <c r="I37" s="91"/>
      <c r="J37" s="8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row>
    <row r="38" spans="1:171" s="36" customFormat="1" ht="19.5">
      <c r="A38" s="34"/>
      <c r="B38" s="82" t="s">
        <v>77</v>
      </c>
      <c r="C38" s="36" t="s">
        <v>69</v>
      </c>
      <c r="D38" s="83"/>
      <c r="E38" s="87"/>
      <c r="F38" s="88"/>
      <c r="G38" s="89"/>
      <c r="H38" s="41">
        <v>1</v>
      </c>
      <c r="I38" s="91"/>
      <c r="J38" s="8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row>
    <row r="39" spans="1:171" s="36" customFormat="1" ht="19.5">
      <c r="A39" s="34"/>
      <c r="B39" s="82" t="s">
        <v>78</v>
      </c>
      <c r="C39" s="36" t="s">
        <v>69</v>
      </c>
      <c r="D39" s="83"/>
      <c r="E39" s="87"/>
      <c r="F39" s="88"/>
      <c r="G39" s="89"/>
      <c r="H39" s="90">
        <v>1</v>
      </c>
      <c r="I39" s="91"/>
      <c r="J39" s="8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row>
    <row r="40" spans="1:171" s="36" customFormat="1" ht="19.5">
      <c r="A40" s="34"/>
      <c r="B40" s="82" t="s">
        <v>81</v>
      </c>
      <c r="C40" s="36" t="s">
        <v>69</v>
      </c>
      <c r="D40" s="83"/>
      <c r="E40" s="87"/>
      <c r="F40" s="88"/>
      <c r="G40" s="89"/>
      <c r="H40" s="90">
        <v>1</v>
      </c>
      <c r="I40" s="91"/>
      <c r="J40" s="8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row>
    <row r="41" spans="1:171" s="36" customFormat="1" ht="19.5">
      <c r="A41" s="34"/>
      <c r="B41" s="82" t="s">
        <v>80</v>
      </c>
      <c r="C41" s="36" t="s">
        <v>69</v>
      </c>
      <c r="D41" s="83"/>
      <c r="E41" s="87"/>
      <c r="F41" s="88"/>
      <c r="G41" s="89"/>
      <c r="H41" s="90">
        <v>1</v>
      </c>
      <c r="I41" s="91"/>
      <c r="J41" s="8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row>
    <row r="42" spans="1:171" s="36" customFormat="1" ht="19.5">
      <c r="A42" s="34"/>
      <c r="B42" s="82" t="s">
        <v>79</v>
      </c>
      <c r="C42" s="36" t="s">
        <v>69</v>
      </c>
      <c r="D42" s="83"/>
      <c r="E42" s="87"/>
      <c r="F42" s="88"/>
      <c r="G42" s="89"/>
      <c r="H42" s="90">
        <v>1</v>
      </c>
      <c r="I42" s="91"/>
      <c r="J42" s="8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row>
    <row r="43" spans="1:171" s="36" customFormat="1" ht="19.5">
      <c r="A43" s="34"/>
      <c r="B43" s="82" t="s">
        <v>82</v>
      </c>
      <c r="C43" s="36" t="s">
        <v>69</v>
      </c>
      <c r="D43" s="83"/>
      <c r="E43" s="87"/>
      <c r="F43" s="88"/>
      <c r="G43" s="89"/>
      <c r="H43" s="90">
        <v>1</v>
      </c>
      <c r="I43" s="91"/>
      <c r="J43" s="8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row>
    <row r="44" spans="1:171" s="36" customFormat="1" ht="19.5">
      <c r="A44" s="34"/>
      <c r="B44" s="82" t="s">
        <v>83</v>
      </c>
      <c r="C44" s="36" t="s">
        <v>69</v>
      </c>
      <c r="D44" s="83"/>
      <c r="E44" s="87"/>
      <c r="F44" s="88"/>
      <c r="G44" s="89"/>
      <c r="H44" s="90">
        <v>0.8</v>
      </c>
      <c r="I44" s="91"/>
      <c r="J44" s="8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row>
    <row r="45" spans="1:171" s="36" customFormat="1" ht="19.5">
      <c r="A45" s="34"/>
      <c r="B45" s="92" t="s">
        <v>87</v>
      </c>
      <c r="C45" s="36" t="s">
        <v>69</v>
      </c>
      <c r="D45" s="83"/>
      <c r="E45" s="87"/>
      <c r="F45" s="88"/>
      <c r="G45" s="89"/>
      <c r="H45" s="90"/>
      <c r="I45" s="91"/>
      <c r="J45" s="8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row>
    <row r="46" spans="1:171" s="36" customFormat="1" ht="19.5">
      <c r="A46" s="34"/>
      <c r="B46" s="82" t="s">
        <v>71</v>
      </c>
      <c r="C46" s="36" t="s">
        <v>69</v>
      </c>
      <c r="D46" s="37"/>
      <c r="E46" s="79"/>
      <c r="F46" s="80"/>
      <c r="G46" s="40"/>
      <c r="H46" s="41">
        <v>1</v>
      </c>
      <c r="I46" s="91"/>
      <c r="J46" s="8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row>
    <row r="47" spans="1:171" s="36" customFormat="1" ht="19.5">
      <c r="A47" s="34"/>
      <c r="B47" s="82" t="s">
        <v>99</v>
      </c>
      <c r="C47" s="36" t="s">
        <v>69</v>
      </c>
      <c r="D47" s="83"/>
      <c r="E47" s="87"/>
      <c r="F47" s="88"/>
      <c r="G47" s="89"/>
      <c r="H47" s="41">
        <v>1</v>
      </c>
      <c r="I47" s="91"/>
      <c r="J47" s="8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row>
    <row r="48" spans="1:171" s="36" customFormat="1" ht="19.5">
      <c r="A48" s="34"/>
      <c r="B48" s="82" t="s">
        <v>70</v>
      </c>
      <c r="C48" s="36" t="s">
        <v>69</v>
      </c>
      <c r="D48" s="83"/>
      <c r="E48" s="87"/>
      <c r="F48" s="88"/>
      <c r="G48" s="89"/>
      <c r="H48" s="41">
        <v>1</v>
      </c>
      <c r="I48" s="91"/>
      <c r="J48" s="8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row>
    <row r="49" spans="1:171" s="36" customFormat="1" ht="19.5">
      <c r="A49" s="34"/>
      <c r="B49" s="82" t="s">
        <v>73</v>
      </c>
      <c r="C49" s="36" t="s">
        <v>69</v>
      </c>
      <c r="D49" s="83"/>
      <c r="E49" s="87"/>
      <c r="F49" s="88"/>
      <c r="G49" s="89"/>
      <c r="H49" s="41">
        <v>1</v>
      </c>
      <c r="I49" s="91"/>
      <c r="J49" s="8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row>
    <row r="50" spans="1:171" s="36" customFormat="1" ht="19.5">
      <c r="A50" s="34"/>
      <c r="B50" s="82" t="s">
        <v>86</v>
      </c>
      <c r="C50" s="36" t="s">
        <v>69</v>
      </c>
      <c r="D50" s="83"/>
      <c r="E50" s="79">
        <v>46035</v>
      </c>
      <c r="F50" s="80">
        <f t="shared" ref="F50:F57" si="46">IF(ISBLANK(E50)," - ",IF(G50=0,E50,E50+G50-1))</f>
        <v>46035</v>
      </c>
      <c r="G50" s="89">
        <v>1</v>
      </c>
      <c r="H50" s="41">
        <v>0</v>
      </c>
      <c r="I50" s="91">
        <v>1</v>
      </c>
      <c r="J50" s="8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row>
    <row r="51" spans="1:171" s="36" customFormat="1" ht="19.5">
      <c r="A51" s="34"/>
      <c r="B51" s="82" t="s">
        <v>72</v>
      </c>
      <c r="C51" s="36" t="s">
        <v>69</v>
      </c>
      <c r="D51" s="83"/>
      <c r="E51" s="79">
        <v>46036</v>
      </c>
      <c r="F51" s="80">
        <f t="shared" si="46"/>
        <v>46037</v>
      </c>
      <c r="G51" s="89">
        <v>2</v>
      </c>
      <c r="H51" s="90">
        <v>0</v>
      </c>
      <c r="I51" s="91">
        <v>2</v>
      </c>
      <c r="J51" s="8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row>
    <row r="52" spans="1:171" s="36" customFormat="1" ht="19.5">
      <c r="A52" s="34"/>
      <c r="B52" s="82" t="s">
        <v>89</v>
      </c>
      <c r="C52" s="36" t="s">
        <v>69</v>
      </c>
      <c r="D52" s="83"/>
      <c r="E52" s="79">
        <v>46036</v>
      </c>
      <c r="F52" s="80">
        <f t="shared" si="46"/>
        <v>46037</v>
      </c>
      <c r="G52" s="89">
        <v>2</v>
      </c>
      <c r="H52" s="90">
        <v>0</v>
      </c>
      <c r="I52" s="91">
        <v>2</v>
      </c>
      <c r="J52" s="8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row>
    <row r="53" spans="1:171" s="36" customFormat="1" ht="19.5">
      <c r="A53" s="34"/>
      <c r="B53" s="82" t="s">
        <v>88</v>
      </c>
      <c r="C53" s="36" t="s">
        <v>69</v>
      </c>
      <c r="D53" s="83"/>
      <c r="E53" s="79">
        <v>46037</v>
      </c>
      <c r="F53" s="80">
        <f t="shared" si="46"/>
        <v>46037</v>
      </c>
      <c r="G53" s="89">
        <v>1</v>
      </c>
      <c r="H53" s="41">
        <v>0</v>
      </c>
      <c r="I53" s="91">
        <v>1</v>
      </c>
      <c r="J53" s="8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row>
    <row r="54" spans="1:171" s="36" customFormat="1" ht="19.5">
      <c r="A54" s="34"/>
      <c r="B54" s="82" t="s">
        <v>84</v>
      </c>
      <c r="C54" s="36" t="s">
        <v>69</v>
      </c>
      <c r="D54" s="83"/>
      <c r="E54" s="79">
        <v>46038</v>
      </c>
      <c r="F54" s="80">
        <f t="shared" si="46"/>
        <v>46045</v>
      </c>
      <c r="G54" s="89">
        <v>8</v>
      </c>
      <c r="H54" s="41">
        <v>0</v>
      </c>
      <c r="I54" s="91">
        <v>2</v>
      </c>
      <c r="J54" s="8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row>
    <row r="55" spans="1:171" s="36" customFormat="1" ht="19.5">
      <c r="A55" s="34"/>
      <c r="B55" s="82" t="s">
        <v>85</v>
      </c>
      <c r="C55" s="36" t="s">
        <v>69</v>
      </c>
      <c r="D55" s="83"/>
      <c r="E55" s="79">
        <v>46038</v>
      </c>
      <c r="F55" s="80">
        <f t="shared" si="46"/>
        <v>46045</v>
      </c>
      <c r="G55" s="89">
        <v>8</v>
      </c>
      <c r="H55" s="41">
        <v>0</v>
      </c>
      <c r="I55" s="91">
        <v>2</v>
      </c>
      <c r="J55" s="8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row>
    <row r="56" spans="1:171" s="36" customFormat="1" ht="19.5">
      <c r="A56" s="34"/>
      <c r="B56" s="93" t="s">
        <v>97</v>
      </c>
      <c r="C56" s="36" t="s">
        <v>69</v>
      </c>
      <c r="D56" s="83"/>
      <c r="E56" s="79">
        <v>46048</v>
      </c>
      <c r="F56" s="80">
        <f t="shared" si="46"/>
        <v>46048</v>
      </c>
      <c r="G56" s="89">
        <v>1</v>
      </c>
      <c r="H56" s="41">
        <v>0</v>
      </c>
      <c r="I56" s="91">
        <v>1</v>
      </c>
      <c r="J56" s="8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row>
    <row r="57" spans="1:171" s="36" customFormat="1" ht="19.5">
      <c r="A57" s="34"/>
      <c r="B57" s="93" t="s">
        <v>98</v>
      </c>
      <c r="C57" s="36" t="s">
        <v>69</v>
      </c>
      <c r="D57" s="83"/>
      <c r="E57" s="79">
        <v>46049</v>
      </c>
      <c r="F57" s="80">
        <f t="shared" si="46"/>
        <v>46049</v>
      </c>
      <c r="G57" s="89">
        <v>1</v>
      </c>
      <c r="H57" s="41">
        <v>0</v>
      </c>
      <c r="I57" s="91">
        <v>1</v>
      </c>
      <c r="J57" s="8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row>
    <row r="58" spans="1:171" s="36" customFormat="1" ht="19.5">
      <c r="A58" s="34"/>
      <c r="B58" s="93" t="s">
        <v>90</v>
      </c>
      <c r="C58" s="36" t="s">
        <v>69</v>
      </c>
      <c r="D58" s="83"/>
      <c r="E58" s="87"/>
      <c r="F58" s="88"/>
      <c r="G58" s="89"/>
      <c r="H58" s="90"/>
      <c r="I58" s="91"/>
      <c r="J58" s="8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row>
    <row r="59" spans="1:171" s="36" customFormat="1" ht="19.5">
      <c r="A59" s="34"/>
      <c r="B59" s="82" t="s">
        <v>91</v>
      </c>
      <c r="C59" s="36" t="s">
        <v>69</v>
      </c>
      <c r="D59" s="83"/>
      <c r="E59" s="79">
        <v>46050</v>
      </c>
      <c r="F59" s="80">
        <f t="shared" ref="F59:F64" si="47">IF(ISBLANK(E59)," - ",IF(G59=0,E59,E59+G59-1))</f>
        <v>46050</v>
      </c>
      <c r="G59" s="89">
        <v>1</v>
      </c>
      <c r="H59" s="41">
        <v>0</v>
      </c>
      <c r="I59" s="91">
        <v>1</v>
      </c>
      <c r="J59" s="8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row>
    <row r="60" spans="1:171" s="36" customFormat="1" ht="19.5">
      <c r="A60" s="34"/>
      <c r="B60" s="82" t="s">
        <v>92</v>
      </c>
      <c r="C60" s="36" t="s">
        <v>69</v>
      </c>
      <c r="D60" s="83"/>
      <c r="E60" s="79">
        <v>46050</v>
      </c>
      <c r="F60" s="80">
        <f t="shared" si="47"/>
        <v>46050</v>
      </c>
      <c r="G60" s="89">
        <v>1</v>
      </c>
      <c r="H60" s="41">
        <v>0</v>
      </c>
      <c r="I60" s="91">
        <v>1</v>
      </c>
      <c r="J60" s="8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row>
    <row r="61" spans="1:171" s="36" customFormat="1" ht="19.5">
      <c r="A61" s="34"/>
      <c r="B61" s="82" t="s">
        <v>96</v>
      </c>
      <c r="C61" s="36" t="s">
        <v>69</v>
      </c>
      <c r="D61" s="83"/>
      <c r="E61" s="79">
        <v>46051</v>
      </c>
      <c r="F61" s="80">
        <f t="shared" si="47"/>
        <v>46051</v>
      </c>
      <c r="G61" s="89">
        <v>1</v>
      </c>
      <c r="H61" s="41">
        <v>0</v>
      </c>
      <c r="I61" s="91">
        <v>1</v>
      </c>
      <c r="J61" s="8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row>
    <row r="62" spans="1:171" s="36" customFormat="1" ht="19.5">
      <c r="A62" s="34"/>
      <c r="B62" s="82" t="s">
        <v>93</v>
      </c>
      <c r="C62" s="36" t="s">
        <v>69</v>
      </c>
      <c r="D62" s="83"/>
      <c r="E62" s="79">
        <v>46051</v>
      </c>
      <c r="F62" s="80">
        <f t="shared" si="47"/>
        <v>46051</v>
      </c>
      <c r="G62" s="89">
        <v>1</v>
      </c>
      <c r="H62" s="41">
        <v>0</v>
      </c>
      <c r="I62" s="91">
        <v>1</v>
      </c>
      <c r="J62" s="8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row>
    <row r="63" spans="1:171" s="36" customFormat="1" ht="19.5">
      <c r="A63" s="34"/>
      <c r="B63" s="82" t="s">
        <v>95</v>
      </c>
      <c r="C63" s="36" t="s">
        <v>69</v>
      </c>
      <c r="D63" s="83"/>
      <c r="E63" s="79">
        <v>46052</v>
      </c>
      <c r="F63" s="80">
        <f t="shared" si="47"/>
        <v>46052</v>
      </c>
      <c r="G63" s="89">
        <v>1</v>
      </c>
      <c r="H63" s="41">
        <v>0</v>
      </c>
      <c r="I63" s="91">
        <v>1</v>
      </c>
      <c r="J63" s="8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row>
    <row r="64" spans="1:171" s="36" customFormat="1" ht="17" customHeight="1">
      <c r="A64" s="34"/>
      <c r="B64" s="82" t="s">
        <v>94</v>
      </c>
      <c r="C64" s="36" t="s">
        <v>69</v>
      </c>
      <c r="D64" s="83"/>
      <c r="E64" s="79">
        <v>46052</v>
      </c>
      <c r="F64" s="80">
        <f t="shared" si="47"/>
        <v>46052</v>
      </c>
      <c r="G64" s="89">
        <v>1</v>
      </c>
      <c r="H64" s="41">
        <v>0</v>
      </c>
      <c r="I64" s="91">
        <v>1</v>
      </c>
      <c r="J64" s="8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row>
    <row r="65" spans="1:171" s="33" customFormat="1" ht="19.5">
      <c r="A65" s="45">
        <v>3</v>
      </c>
      <c r="B65" s="46" t="s">
        <v>37</v>
      </c>
      <c r="D65" s="47"/>
      <c r="E65" s="81"/>
      <c r="F65" s="81" t="str">
        <f t="shared" si="39"/>
        <v xml:space="preserve"> - </v>
      </c>
      <c r="G65" s="48"/>
      <c r="H65" s="49"/>
      <c r="I65" s="50" t="str">
        <f t="shared" si="36"/>
        <v xml:space="preserve"> - </v>
      </c>
      <c r="J65" s="51"/>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52"/>
      <c r="FO65" s="52"/>
    </row>
    <row r="66" spans="1:171" s="36" customFormat="1" ht="19.5">
      <c r="A66" s="34" t="str">
        <f t="shared" ref="A66:A75" si="4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66" s="35" t="s">
        <v>38</v>
      </c>
      <c r="C66" s="36" t="s">
        <v>66</v>
      </c>
      <c r="D66" s="37"/>
      <c r="E66" s="79">
        <v>46030</v>
      </c>
      <c r="F66" s="80">
        <f t="shared" si="39"/>
        <v>46030</v>
      </c>
      <c r="G66" s="40">
        <v>1</v>
      </c>
      <c r="H66" s="41">
        <v>1</v>
      </c>
      <c r="I66" s="42">
        <f t="shared" si="36"/>
        <v>1</v>
      </c>
      <c r="J66" s="43"/>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row>
    <row r="67" spans="1:171" s="36" customFormat="1" ht="19.5">
      <c r="A67" s="34" t="str">
        <f t="shared" si="48"/>
        <v>3.2</v>
      </c>
      <c r="B67" s="35" t="s">
        <v>39</v>
      </c>
      <c r="C67" s="36" t="s">
        <v>66</v>
      </c>
      <c r="D67" s="37"/>
      <c r="E67" s="79">
        <v>46036</v>
      </c>
      <c r="F67" s="80">
        <f>IF(ISBLANK(E67)," - ",IF(G67=0,E67,E67+G67-1))</f>
        <v>46036</v>
      </c>
      <c r="G67" s="40">
        <v>1</v>
      </c>
      <c r="H67" s="41">
        <v>0</v>
      </c>
      <c r="I67" s="42">
        <f>IF(OR(F67=0,E67=0)," - ",NETWORKDAYS(E67,F67))</f>
        <v>1</v>
      </c>
      <c r="J67" s="43"/>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row>
    <row r="68" spans="1:171" s="36" customFormat="1" ht="19.5">
      <c r="A68" s="34" t="str">
        <f t="shared" si="48"/>
        <v>3.3</v>
      </c>
      <c r="B68" s="35" t="s">
        <v>40</v>
      </c>
      <c r="C68" s="36" t="s">
        <v>66</v>
      </c>
      <c r="D68" s="37"/>
      <c r="E68" s="79">
        <v>46031</v>
      </c>
      <c r="F68" s="80">
        <f>IF(ISBLANK(E68)," - ",IF(G68=0,E68,E68+G68-1))</f>
        <v>46031</v>
      </c>
      <c r="G68" s="40">
        <v>1</v>
      </c>
      <c r="H68" s="41">
        <v>1</v>
      </c>
      <c r="I68" s="42">
        <f>IF(OR(F68=0,E68=0)," - ",NETWORKDAYS(E68,F68))</f>
        <v>1</v>
      </c>
      <c r="J68" s="43"/>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row>
    <row r="69" spans="1:171" s="36" customFormat="1" ht="19.5">
      <c r="A69" s="34" t="str">
        <f t="shared" si="48"/>
        <v>3.4</v>
      </c>
      <c r="B69" s="35" t="s">
        <v>41</v>
      </c>
      <c r="C69" s="36" t="s">
        <v>66</v>
      </c>
      <c r="D69" s="37"/>
      <c r="E69" s="79">
        <v>46036</v>
      </c>
      <c r="F69" s="80">
        <f t="shared" si="39"/>
        <v>46036</v>
      </c>
      <c r="G69" s="40">
        <v>1</v>
      </c>
      <c r="H69" s="41">
        <v>0</v>
      </c>
      <c r="I69" s="42">
        <f t="shared" si="36"/>
        <v>1</v>
      </c>
      <c r="J69" s="43"/>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row>
    <row r="70" spans="1:171" s="36" customFormat="1" ht="19.5">
      <c r="A70" s="34" t="str">
        <f t="shared" si="48"/>
        <v>3.5</v>
      </c>
      <c r="B70" s="35" t="s">
        <v>42</v>
      </c>
      <c r="C70" s="36" t="s">
        <v>66</v>
      </c>
      <c r="D70" s="37"/>
      <c r="E70" s="79">
        <v>46042</v>
      </c>
      <c r="F70" s="80">
        <f t="shared" si="39"/>
        <v>46042</v>
      </c>
      <c r="G70" s="40">
        <v>1</v>
      </c>
      <c r="H70" s="41">
        <v>0</v>
      </c>
      <c r="I70" s="42">
        <f t="shared" si="36"/>
        <v>1</v>
      </c>
      <c r="J70" s="43"/>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row>
    <row r="71" spans="1:171" s="36" customFormat="1" ht="19.5">
      <c r="A71" s="34" t="str">
        <f t="shared" si="48"/>
        <v>3.6</v>
      </c>
      <c r="B71" s="35" t="s">
        <v>43</v>
      </c>
      <c r="C71" s="36" t="s">
        <v>66</v>
      </c>
      <c r="D71" s="37"/>
      <c r="E71" s="79">
        <v>46048</v>
      </c>
      <c r="F71" s="80">
        <f t="shared" si="39"/>
        <v>46048</v>
      </c>
      <c r="G71" s="40">
        <v>1</v>
      </c>
      <c r="H71" s="41">
        <v>0</v>
      </c>
      <c r="I71" s="42">
        <f t="shared" si="36"/>
        <v>1</v>
      </c>
      <c r="J71" s="43"/>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row>
    <row r="72" spans="1:171" s="36" customFormat="1" ht="19.5">
      <c r="A72" s="34" t="str">
        <f t="shared" si="48"/>
        <v>3.7</v>
      </c>
      <c r="B72" s="35" t="s">
        <v>44</v>
      </c>
      <c r="C72" s="36" t="s">
        <v>66</v>
      </c>
      <c r="D72" s="37"/>
      <c r="E72" s="79">
        <v>46049</v>
      </c>
      <c r="F72" s="80">
        <f t="shared" si="39"/>
        <v>46049</v>
      </c>
      <c r="G72" s="40">
        <v>1</v>
      </c>
      <c r="H72" s="41">
        <v>0</v>
      </c>
      <c r="I72" s="42">
        <f t="shared" si="36"/>
        <v>1</v>
      </c>
      <c r="J72" s="43"/>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row>
    <row r="73" spans="1:171" s="36" customFormat="1" ht="19.5">
      <c r="A73" s="34" t="str">
        <f t="shared" si="48"/>
        <v>3.8</v>
      </c>
      <c r="B73" s="36" t="s">
        <v>45</v>
      </c>
      <c r="C73" s="36" t="s">
        <v>66</v>
      </c>
      <c r="D73" s="37"/>
      <c r="E73" s="79">
        <v>46050</v>
      </c>
      <c r="F73" s="80">
        <f t="shared" si="39"/>
        <v>46050</v>
      </c>
      <c r="G73" s="40">
        <v>1</v>
      </c>
      <c r="H73" s="41">
        <v>0</v>
      </c>
      <c r="I73" s="42">
        <f t="shared" si="36"/>
        <v>1</v>
      </c>
      <c r="J73" s="43"/>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row>
    <row r="74" spans="1:171" s="36" customFormat="1" ht="19.5">
      <c r="A74" s="34" t="str">
        <f t="shared" si="48"/>
        <v>3.9</v>
      </c>
      <c r="B74" s="36" t="s">
        <v>46</v>
      </c>
      <c r="C74" s="36" t="s">
        <v>66</v>
      </c>
      <c r="D74" s="83"/>
      <c r="E74" s="79">
        <v>46051</v>
      </c>
      <c r="F74" s="80">
        <f t="shared" si="39"/>
        <v>46051</v>
      </c>
      <c r="G74" s="40">
        <v>1</v>
      </c>
      <c r="H74" s="41">
        <v>0</v>
      </c>
      <c r="I74" s="42">
        <f t="shared" si="36"/>
        <v>1</v>
      </c>
      <c r="J74" s="8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row>
    <row r="75" spans="1:171" s="36" customFormat="1" ht="19.5">
      <c r="A75" s="34" t="str">
        <f t="shared" si="48"/>
        <v>3.10</v>
      </c>
      <c r="B75" s="35" t="s">
        <v>62</v>
      </c>
      <c r="C75" s="36" t="s">
        <v>66</v>
      </c>
      <c r="D75" s="37"/>
      <c r="E75" s="79">
        <v>46064</v>
      </c>
      <c r="F75" s="80">
        <f t="shared" si="39"/>
        <v>46078</v>
      </c>
      <c r="G75" s="40">
        <v>15</v>
      </c>
      <c r="H75" s="41">
        <v>0</v>
      </c>
      <c r="I75" s="42">
        <f t="shared" si="36"/>
        <v>11</v>
      </c>
      <c r="J75" s="8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row>
    <row r="76" spans="1:171" s="33" customFormat="1" ht="19.5">
      <c r="A76" s="45" t="str">
        <f>IF(ISERROR(VALUE(SUBSTITUTE(prevWBS,".",""))),"1",IF(ISERROR(FIND("`",SUBSTITUTE(prevWBS,".","`",1))),TEXT(VALUE(prevWBS)+1,"#"),TEXT(VALUE(LEFT(prevWBS,FIND("`",SUBSTITUTE(prevWBS,".","`",1))-1))+1,"#")))</f>
        <v>4</v>
      </c>
      <c r="B76" s="46" t="s">
        <v>47</v>
      </c>
      <c r="D76" s="47"/>
      <c r="E76" s="81"/>
      <c r="F76" s="81" t="str">
        <f t="shared" si="39"/>
        <v xml:space="preserve"> - </v>
      </c>
      <c r="G76" s="48"/>
      <c r="H76" s="49"/>
      <c r="I76" s="50" t="str">
        <f t="shared" si="36"/>
        <v xml:space="preserve"> - </v>
      </c>
      <c r="J76" s="51"/>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c r="FG76" s="52"/>
      <c r="FH76" s="52"/>
      <c r="FI76" s="52"/>
      <c r="FJ76" s="52"/>
      <c r="FK76" s="52"/>
      <c r="FL76" s="52"/>
      <c r="FM76" s="52"/>
      <c r="FN76" s="52"/>
      <c r="FO76" s="52"/>
    </row>
    <row r="77" spans="1:171" s="36" customFormat="1" ht="19.5">
      <c r="A77" s="34" t="str">
        <f t="shared" ref="A77:A85" si="4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77" s="85" t="s">
        <v>48</v>
      </c>
      <c r="C77" s="36" t="s">
        <v>66</v>
      </c>
      <c r="D77" s="37"/>
      <c r="E77" s="79">
        <v>46055</v>
      </c>
      <c r="F77" s="80">
        <f t="shared" si="39"/>
        <v>46056</v>
      </c>
      <c r="G77" s="40">
        <v>2</v>
      </c>
      <c r="H77" s="41">
        <v>0</v>
      </c>
      <c r="I77" s="42">
        <f t="shared" si="36"/>
        <v>2</v>
      </c>
      <c r="J77" s="43"/>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row>
    <row r="78" spans="1:171" s="36" customFormat="1" ht="19.5">
      <c r="A78" s="34" t="str">
        <f t="shared" si="49"/>
        <v>4.2</v>
      </c>
      <c r="B78" s="86" t="s">
        <v>49</v>
      </c>
      <c r="C78" s="36" t="s">
        <v>66</v>
      </c>
      <c r="D78" s="37"/>
      <c r="E78" s="79">
        <v>46056</v>
      </c>
      <c r="F78" s="80">
        <f t="shared" si="39"/>
        <v>46057</v>
      </c>
      <c r="G78" s="40">
        <v>2</v>
      </c>
      <c r="H78" s="41">
        <v>0</v>
      </c>
      <c r="I78" s="42">
        <f t="shared" si="36"/>
        <v>2</v>
      </c>
      <c r="J78" s="43"/>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row>
    <row r="79" spans="1:171" s="36" customFormat="1" ht="19.5">
      <c r="A79" s="34" t="str">
        <f t="shared" si="49"/>
        <v>4.3</v>
      </c>
      <c r="B79" s="86" t="s">
        <v>50</v>
      </c>
      <c r="C79" s="36" t="s">
        <v>66</v>
      </c>
      <c r="D79" s="37"/>
      <c r="E79" s="79">
        <v>46057</v>
      </c>
      <c r="F79" s="80">
        <f t="shared" si="39"/>
        <v>46059</v>
      </c>
      <c r="G79" s="40">
        <v>3</v>
      </c>
      <c r="H79" s="41">
        <v>0</v>
      </c>
      <c r="I79" s="42">
        <f t="shared" si="36"/>
        <v>3</v>
      </c>
      <c r="J79" s="43"/>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row>
    <row r="80" spans="1:171" s="36" customFormat="1" ht="19.5">
      <c r="A80" s="34" t="str">
        <f t="shared" si="49"/>
        <v>4.4</v>
      </c>
      <c r="B80" s="86" t="s">
        <v>51</v>
      </c>
      <c r="C80" s="36" t="s">
        <v>67</v>
      </c>
      <c r="D80" s="37"/>
      <c r="E80" s="79">
        <v>46079</v>
      </c>
      <c r="F80" s="80">
        <f t="shared" si="39"/>
        <v>46108</v>
      </c>
      <c r="G80" s="40">
        <v>30</v>
      </c>
      <c r="H80" s="41">
        <v>0</v>
      </c>
      <c r="I80" s="42">
        <f t="shared" si="36"/>
        <v>22</v>
      </c>
      <c r="J80" s="43"/>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row>
    <row r="81" spans="1:171" s="36" customFormat="1" ht="19.5">
      <c r="A81" s="34" t="str">
        <f t="shared" si="49"/>
        <v>4.5</v>
      </c>
      <c r="B81" s="86" t="s">
        <v>52</v>
      </c>
      <c r="C81" s="36" t="s">
        <v>67</v>
      </c>
      <c r="D81" s="37"/>
      <c r="E81" s="79">
        <v>46079</v>
      </c>
      <c r="F81" s="80">
        <f t="shared" si="39"/>
        <v>46108</v>
      </c>
      <c r="G81" s="40">
        <v>30</v>
      </c>
      <c r="H81" s="41">
        <v>0</v>
      </c>
      <c r="I81" s="42">
        <f t="shared" si="36"/>
        <v>22</v>
      </c>
      <c r="J81" s="43"/>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row>
    <row r="82" spans="1:171" s="36" customFormat="1" ht="19.5">
      <c r="A82" s="34" t="str">
        <f t="shared" si="49"/>
        <v>4.6</v>
      </c>
      <c r="B82" s="86" t="s">
        <v>53</v>
      </c>
      <c r="C82" s="36" t="s">
        <v>67</v>
      </c>
      <c r="D82" s="37"/>
      <c r="E82" s="79">
        <v>46108</v>
      </c>
      <c r="F82" s="80">
        <f t="shared" si="39"/>
        <v>46108</v>
      </c>
      <c r="G82" s="40">
        <v>1</v>
      </c>
      <c r="H82" s="41">
        <v>0</v>
      </c>
      <c r="I82" s="42">
        <f t="shared" si="36"/>
        <v>1</v>
      </c>
      <c r="J82" s="43"/>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row>
    <row r="83" spans="1:171" s="36" customFormat="1" ht="19.5">
      <c r="A83" s="34" t="str">
        <f t="shared" si="49"/>
        <v>4.7</v>
      </c>
      <c r="B83" s="86" t="s">
        <v>54</v>
      </c>
      <c r="C83" s="36" t="s">
        <v>67</v>
      </c>
      <c r="D83" s="37"/>
      <c r="E83" s="79">
        <v>46108</v>
      </c>
      <c r="F83" s="80">
        <f t="shared" si="39"/>
        <v>46109</v>
      </c>
      <c r="G83" s="40">
        <v>2</v>
      </c>
      <c r="H83" s="41">
        <v>0</v>
      </c>
      <c r="I83" s="42">
        <f t="shared" si="36"/>
        <v>1</v>
      </c>
      <c r="J83" s="43"/>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row>
    <row r="84" spans="1:171" s="36" customFormat="1" ht="19.5">
      <c r="A84" s="34" t="str">
        <f t="shared" si="49"/>
        <v>4.8</v>
      </c>
      <c r="B84" s="35"/>
      <c r="D84" s="37"/>
      <c r="E84" s="79"/>
      <c r="F84" s="80" t="str">
        <f t="shared" si="39"/>
        <v xml:space="preserve"> - </v>
      </c>
      <c r="G84" s="40"/>
      <c r="H84" s="41"/>
      <c r="I84" s="42" t="str">
        <f t="shared" si="36"/>
        <v xml:space="preserve"> - </v>
      </c>
      <c r="J84" s="43"/>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row>
    <row r="85" spans="1:171" s="60" customFormat="1" ht="19.5">
      <c r="A85" s="34" t="str">
        <f t="shared" si="49"/>
        <v>4.9</v>
      </c>
      <c r="B85" s="53"/>
      <c r="C85" s="53"/>
      <c r="D85" s="54"/>
      <c r="E85" s="55"/>
      <c r="F85" s="55"/>
      <c r="G85" s="56"/>
      <c r="H85" s="57"/>
      <c r="I85" s="58" t="str">
        <f t="shared" si="36"/>
        <v xml:space="preserve"> - </v>
      </c>
      <c r="J85" s="59"/>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row>
    <row r="86" spans="1:171" s="67" customFormat="1" ht="19.5">
      <c r="A86" s="61" t="s">
        <v>55</v>
      </c>
      <c r="B86" s="62"/>
      <c r="C86" s="63"/>
      <c r="D86" s="63"/>
      <c r="E86" s="64"/>
      <c r="F86" s="64"/>
      <c r="G86" s="65"/>
      <c r="H86" s="65"/>
      <c r="I86" s="65"/>
      <c r="J86" s="66"/>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row>
    <row r="87" spans="1:171" s="60" customFormat="1" ht="19.5">
      <c r="A87" s="68" t="s">
        <v>56</v>
      </c>
      <c r="B87" s="69"/>
      <c r="C87" s="69"/>
      <c r="D87" s="69"/>
      <c r="E87" s="70"/>
      <c r="F87" s="70"/>
      <c r="G87" s="69"/>
      <c r="H87" s="69"/>
      <c r="I87" s="69"/>
      <c r="J87" s="66"/>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c r="FJ87" s="34"/>
      <c r="FK87" s="34"/>
      <c r="FL87" s="34"/>
      <c r="FM87" s="34"/>
      <c r="FN87" s="34"/>
      <c r="FO87" s="34"/>
    </row>
    <row r="88" spans="1:171" s="60" customFormat="1" ht="19.5">
      <c r="A88" s="71" t="str">
        <f>IF(ISERROR(VALUE(SUBSTITUTE(prevWBS,".",""))),"1",IF(ISERROR(FIND("`",SUBSTITUTE(prevWBS,".","`",1))),TEXT(VALUE(prevWBS)+1,"#"),TEXT(VALUE(LEFT(prevWBS,FIND("`",SUBSTITUTE(prevWBS,".","`",1))-1))+1,"#")))</f>
        <v>1</v>
      </c>
      <c r="B88" s="72" t="s">
        <v>57</v>
      </c>
      <c r="C88" s="73"/>
      <c r="D88" s="74"/>
      <c r="E88" s="38"/>
      <c r="F88" s="39" t="str">
        <f t="shared" ref="F88:F91" si="50">IF(ISBLANK(E88)," - ",IF(G88=0,E88,E88+G88-1))</f>
        <v xml:space="preserve"> - </v>
      </c>
      <c r="G88" s="40"/>
      <c r="H88" s="41"/>
      <c r="I88" s="42" t="str">
        <f>IF(OR(F88=0,E88=0)," - ",NETWORKDAYS(E88,F88))</f>
        <v xml:space="preserve"> - </v>
      </c>
      <c r="J88" s="43"/>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row>
    <row r="89" spans="1:171" s="60" customFormat="1" ht="19.5">
      <c r="A8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89" s="75" t="s">
        <v>58</v>
      </c>
      <c r="C89" s="75"/>
      <c r="D89" s="74"/>
      <c r="E89" s="38"/>
      <c r="F89" s="39" t="str">
        <f t="shared" si="50"/>
        <v xml:space="preserve"> - </v>
      </c>
      <c r="G89" s="40"/>
      <c r="H89" s="41"/>
      <c r="I89" s="42" t="str">
        <f t="shared" ref="I89:I91" si="51">IF(OR(F89=0,E89=0)," - ",NETWORKDAYS(E89,F89))</f>
        <v xml:space="preserve"> - </v>
      </c>
      <c r="J89" s="43"/>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row>
    <row r="90" spans="1:171" s="60" customFormat="1" ht="19.5">
      <c r="A90"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90" s="76" t="s">
        <v>59</v>
      </c>
      <c r="C90" s="75"/>
      <c r="D90" s="74"/>
      <c r="E90" s="38"/>
      <c r="F90" s="39" t="str">
        <f t="shared" si="50"/>
        <v xml:space="preserve"> - </v>
      </c>
      <c r="G90" s="40"/>
      <c r="H90" s="41"/>
      <c r="I90" s="42" t="str">
        <f t="shared" si="51"/>
        <v xml:space="preserve"> - </v>
      </c>
      <c r="J90" s="43"/>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c r="FJ90" s="34"/>
      <c r="FK90" s="34"/>
      <c r="FL90" s="34"/>
      <c r="FM90" s="34"/>
      <c r="FN90" s="34"/>
      <c r="FO90" s="34"/>
    </row>
    <row r="91" spans="1:171" s="60" customFormat="1" ht="19.5">
      <c r="A91"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91" s="76" t="s">
        <v>60</v>
      </c>
      <c r="C91" s="75"/>
      <c r="D91" s="74"/>
      <c r="E91" s="38"/>
      <c r="F91" s="39" t="str">
        <f t="shared" si="50"/>
        <v xml:space="preserve"> - </v>
      </c>
      <c r="G91" s="40"/>
      <c r="H91" s="41"/>
      <c r="I91" s="42" t="str">
        <f t="shared" si="51"/>
        <v xml:space="preserve"> - </v>
      </c>
      <c r="J91" s="43"/>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row>
    <row r="92" spans="1:171" s="78" customFormat="1">
      <c r="A92" s="77" t="str">
        <f>HYPERLINK("https://vertex42.link/HowToCreateAGanttChart","► Watch How to Create a Gantt Chart in Excel")</f>
        <v>► Watch How to Create a Gantt Chart in Excel</v>
      </c>
    </row>
  </sheetData>
  <sheetProtection formatCells="0" formatColumns="0" formatRows="0" insertRows="0" deleteRows="0"/>
  <mergeCells count="49">
    <mergeCell ref="BV4:CB4"/>
    <mergeCell ref="K1:AE1"/>
    <mergeCell ref="C4:E4"/>
    <mergeCell ref="K4:Q4"/>
    <mergeCell ref="R4:X4"/>
    <mergeCell ref="Y4:AE4"/>
    <mergeCell ref="AF4:AL4"/>
    <mergeCell ref="AM4:AS4"/>
    <mergeCell ref="AT4:AZ4"/>
    <mergeCell ref="BA4:BG4"/>
    <mergeCell ref="BH4:BN4"/>
    <mergeCell ref="BO4:BU4"/>
    <mergeCell ref="DS4:DY4"/>
    <mergeCell ref="DZ4:EF4"/>
    <mergeCell ref="EG4:EM4"/>
    <mergeCell ref="FI4:FO4"/>
    <mergeCell ref="C5:E5"/>
    <mergeCell ref="K5:Q5"/>
    <mergeCell ref="R5:X5"/>
    <mergeCell ref="Y5:AE5"/>
    <mergeCell ref="AF5:AL5"/>
    <mergeCell ref="AM5:AS5"/>
    <mergeCell ref="CC4:CI4"/>
    <mergeCell ref="CJ4:CP4"/>
    <mergeCell ref="CQ4:CW4"/>
    <mergeCell ref="CX4:DD4"/>
    <mergeCell ref="DE4:DK4"/>
    <mergeCell ref="DL4:DR4"/>
    <mergeCell ref="DS5:DY5"/>
    <mergeCell ref="AT5:AZ5"/>
    <mergeCell ref="BA5:BG5"/>
    <mergeCell ref="BH5:BN5"/>
    <mergeCell ref="BO5:BU5"/>
    <mergeCell ref="BV5:CB5"/>
    <mergeCell ref="CC5:CI5"/>
    <mergeCell ref="CJ5:CP5"/>
    <mergeCell ref="CQ5:CW5"/>
    <mergeCell ref="CX5:DD5"/>
    <mergeCell ref="DE5:DK5"/>
    <mergeCell ref="DL5:DR5"/>
    <mergeCell ref="DZ5:EF5"/>
    <mergeCell ref="EG5:EM5"/>
    <mergeCell ref="FI5:FO5"/>
    <mergeCell ref="FB4:FH4"/>
    <mergeCell ref="FB5:FH5"/>
    <mergeCell ref="EU4:FA4"/>
    <mergeCell ref="EU5:FA5"/>
    <mergeCell ref="EN4:ET4"/>
    <mergeCell ref="EN5:ET5"/>
  </mergeCells>
  <phoneticPr fontId="46"/>
  <conditionalFormatting sqref="H8:H33 H65:H75">
    <cfRule type="dataBar" priority="7">
      <dataBar>
        <cfvo type="num" val="0"/>
        <cfvo type="num" val="1"/>
        <color theme="0" tint="-0.34998626667073579"/>
      </dataBar>
      <extLst>
        <ext xmlns:x14="http://schemas.microsoft.com/office/spreadsheetml/2009/9/main" uri="{B025F937-C7B1-47D3-B67F-A62EFF666E3E}">
          <x14:id>{3B1FBA20-387F-440A-AD77-9B77387F8E13}</x14:id>
        </ext>
      </extLst>
    </cfRule>
  </conditionalFormatting>
  <conditionalFormatting sqref="H34:H64">
    <cfRule type="dataBar" priority="1">
      <dataBar>
        <cfvo type="num" val="0"/>
        <cfvo type="num" val="1"/>
        <color theme="0" tint="-0.34998626667073579"/>
      </dataBar>
      <extLst>
        <ext xmlns:x14="http://schemas.microsoft.com/office/spreadsheetml/2009/9/main" uri="{B025F937-C7B1-47D3-B67F-A62EFF666E3E}">
          <x14:id>{5B603060-36DB-4011-8CBA-57FF47751BDC}</x14:id>
        </ext>
      </extLst>
    </cfRule>
  </conditionalFormatting>
  <conditionalFormatting sqref="H82">
    <cfRule type="dataBar" priority="2">
      <dataBar>
        <cfvo type="num" val="0"/>
        <cfvo type="num" val="1"/>
        <color theme="0" tint="-0.34998626667073579"/>
      </dataBar>
      <extLst>
        <ext xmlns:x14="http://schemas.microsoft.com/office/spreadsheetml/2009/9/main" uri="{B025F937-C7B1-47D3-B67F-A62EFF666E3E}">
          <x14:id>{E4E28634-87D0-4BC1-BF46-1DAA2C00A508}</x14:id>
        </ext>
      </extLst>
    </cfRule>
  </conditionalFormatting>
  <conditionalFormatting sqref="H83">
    <cfRule type="dataBar" priority="6">
      <dataBar>
        <cfvo type="num" val="0"/>
        <cfvo type="num" val="1"/>
        <color theme="0" tint="-0.34998626667073579"/>
      </dataBar>
      <extLst>
        <ext xmlns:x14="http://schemas.microsoft.com/office/spreadsheetml/2009/9/main" uri="{B025F937-C7B1-47D3-B67F-A62EFF666E3E}">
          <x14:id>{72C8BE62-BDA5-4D8B-90E9-380D442ECB1A}</x14:id>
        </ext>
      </extLst>
    </cfRule>
  </conditionalFormatting>
  <conditionalFormatting sqref="H84">
    <cfRule type="dataBar" priority="8">
      <dataBar>
        <cfvo type="num" val="0"/>
        <cfvo type="num" val="1"/>
        <color theme="0" tint="-0.34998626667073579"/>
      </dataBar>
      <extLst>
        <ext xmlns:x14="http://schemas.microsoft.com/office/spreadsheetml/2009/9/main" uri="{B025F937-C7B1-47D3-B67F-A62EFF666E3E}">
          <x14:id>{21E14E26-CEE3-4F92-92A1-42F5F0481FF7}</x14:id>
        </ext>
      </extLst>
    </cfRule>
  </conditionalFormatting>
  <conditionalFormatting sqref="H85:H91 H76:H81">
    <cfRule type="dataBar" priority="10">
      <dataBar>
        <cfvo type="num" val="0"/>
        <cfvo type="num" val="1"/>
        <color theme="0" tint="-0.34998626667073579"/>
      </dataBar>
      <extLst>
        <ext xmlns:x14="http://schemas.microsoft.com/office/spreadsheetml/2009/9/main" uri="{B025F937-C7B1-47D3-B67F-A62EFF666E3E}">
          <x14:id>{055D1C64-43F8-4670-B9B7-EEE6A372D880}</x14:id>
        </ext>
      </extLst>
    </cfRule>
  </conditionalFormatting>
  <conditionalFormatting sqref="K6:FO7">
    <cfRule type="expression" dxfId="7" priority="9">
      <formula>K$6=TODAY()</formula>
    </cfRule>
  </conditionalFormatting>
  <conditionalFormatting sqref="K6:FO91">
    <cfRule type="expression" dxfId="6" priority="3">
      <formula>K$6=TODAY()</formula>
    </cfRule>
  </conditionalFormatting>
  <conditionalFormatting sqref="K8:FO91">
    <cfRule type="expression" dxfId="5" priority="4">
      <formula>AND($E8&lt;=K$6,ROUNDDOWN(($F8-$E8+1)*$H8,0)+$E8-1&gt;=K$6)</formula>
    </cfRule>
  </conditionalFormatting>
  <conditionalFormatting sqref="K8:FO147">
    <cfRule type="expression" dxfId="4" priority="5">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76793C7F-EDC6-4D93-AFF3-397C19023685}"/>
  </dataValidations>
  <hyperlinks>
    <hyperlink ref="K1:AE1" r:id="rId1" display="Copyright© TOMAS TECH CORPORATION. All rights reserved." xr:uid="{BB2494E0-F8C6-420E-BB38-80EE40CE315E}"/>
  </hyperlinks>
  <pageMargins left="0.25" right="0.25" top="0.5" bottom="0.5" header="0.5" footer="0.25"/>
  <pageSetup paperSize="8" scale="42" fitToHeight="0"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217" r:id="rId5" name="Scroll Bar 1">
              <controlPr defaultSize="0" print="0" autoPict="0">
                <anchor moveWithCells="1">
                  <from>
                    <xdr:col>9</xdr:col>
                    <xdr:colOff>101600</xdr:colOff>
                    <xdr:row>1</xdr:row>
                    <xdr:rowOff>120650</xdr:rowOff>
                  </from>
                  <to>
                    <xdr:col>27</xdr:col>
                    <xdr:colOff>107950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3B1FBA20-387F-440A-AD77-9B77387F8E13}">
            <x14:dataBar minLength="0" maxLength="100" gradient="0">
              <x14:cfvo type="num">
                <xm:f>0</xm:f>
              </x14:cfvo>
              <x14:cfvo type="num">
                <xm:f>1</xm:f>
              </x14:cfvo>
              <x14:negativeFillColor rgb="FFFF0000"/>
              <x14:axisColor rgb="FF000000"/>
            </x14:dataBar>
          </x14:cfRule>
          <xm:sqref>H8:H33 H65:H75</xm:sqref>
        </x14:conditionalFormatting>
        <x14:conditionalFormatting xmlns:xm="http://schemas.microsoft.com/office/excel/2006/main">
          <x14:cfRule type="dataBar" id="{5B603060-36DB-4011-8CBA-57FF47751BDC}">
            <x14:dataBar minLength="0" maxLength="100" gradient="0">
              <x14:cfvo type="num">
                <xm:f>0</xm:f>
              </x14:cfvo>
              <x14:cfvo type="num">
                <xm:f>1</xm:f>
              </x14:cfvo>
              <x14:negativeFillColor rgb="FFFF0000"/>
              <x14:axisColor rgb="FF000000"/>
            </x14:dataBar>
          </x14:cfRule>
          <xm:sqref>H34:H64</xm:sqref>
        </x14:conditionalFormatting>
        <x14:conditionalFormatting xmlns:xm="http://schemas.microsoft.com/office/excel/2006/main">
          <x14:cfRule type="dataBar" id="{E4E28634-87D0-4BC1-BF46-1DAA2C00A508}">
            <x14:dataBar minLength="0" maxLength="100" gradient="0">
              <x14:cfvo type="num">
                <xm:f>0</xm:f>
              </x14:cfvo>
              <x14:cfvo type="num">
                <xm:f>1</xm:f>
              </x14:cfvo>
              <x14:negativeFillColor rgb="FFFF0000"/>
              <x14:axisColor rgb="FF000000"/>
            </x14:dataBar>
          </x14:cfRule>
          <xm:sqref>H82</xm:sqref>
        </x14:conditionalFormatting>
        <x14:conditionalFormatting xmlns:xm="http://schemas.microsoft.com/office/excel/2006/main">
          <x14:cfRule type="dataBar" id="{72C8BE62-BDA5-4D8B-90E9-380D442ECB1A}">
            <x14:dataBar minLength="0" maxLength="100" gradient="0">
              <x14:cfvo type="num">
                <xm:f>0</xm:f>
              </x14:cfvo>
              <x14:cfvo type="num">
                <xm:f>1</xm:f>
              </x14:cfvo>
              <x14:negativeFillColor rgb="FFFF0000"/>
              <x14:axisColor rgb="FF000000"/>
            </x14:dataBar>
          </x14:cfRule>
          <xm:sqref>H83</xm:sqref>
        </x14:conditionalFormatting>
        <x14:conditionalFormatting xmlns:xm="http://schemas.microsoft.com/office/excel/2006/main">
          <x14:cfRule type="dataBar" id="{21E14E26-CEE3-4F92-92A1-42F5F0481FF7}">
            <x14:dataBar minLength="0" maxLength="100" gradient="0">
              <x14:cfvo type="num">
                <xm:f>0</xm:f>
              </x14:cfvo>
              <x14:cfvo type="num">
                <xm:f>1</xm:f>
              </x14:cfvo>
              <x14:negativeFillColor rgb="FFFF0000"/>
              <x14:axisColor rgb="FF000000"/>
            </x14:dataBar>
          </x14:cfRule>
          <xm:sqref>H84</xm:sqref>
        </x14:conditionalFormatting>
        <x14:conditionalFormatting xmlns:xm="http://schemas.microsoft.com/office/excel/2006/main">
          <x14:cfRule type="dataBar" id="{055D1C64-43F8-4670-B9B7-EEE6A372D880}">
            <x14:dataBar minLength="0" maxLength="100" gradient="0">
              <x14:cfvo type="num">
                <xm:f>0</xm:f>
              </x14:cfvo>
              <x14:cfvo type="num">
                <xm:f>1</xm:f>
              </x14:cfvo>
              <x14:negativeFillColor rgb="FFFF0000"/>
              <x14:axisColor rgb="FF000000"/>
            </x14:dataBar>
          </x14:cfRule>
          <xm:sqref>H85:H91 H76:H81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90"/>
  <sheetViews>
    <sheetView showGridLines="0" tabSelected="1" zoomScale="85" zoomScaleNormal="85" workbookViewId="0">
      <pane ySplit="3" topLeftCell="A4" activePane="bottomLeft" state="frozen"/>
      <selection pane="bottomLeft" activeCell="CS19" sqref="CS19"/>
    </sheetView>
  </sheetViews>
  <sheetFormatPr defaultColWidth="9.08984375" defaultRowHeight="13.5"/>
  <cols>
    <col min="1" max="1" width="6.90625" style="3" customWidth="1"/>
    <col min="2" max="2" width="35" style="3" customWidth="1"/>
    <col min="3" max="3" width="20.08984375" style="3" customWidth="1"/>
    <col min="4" max="4" width="6.90625" style="3" hidden="1" customWidth="1"/>
    <col min="5" max="5" width="14.08984375" style="3" customWidth="1"/>
    <col min="6" max="6" width="13.6328125" style="3" bestFit="1" customWidth="1"/>
    <col min="7" max="7" width="6" style="3" customWidth="1"/>
    <col min="8" max="8" width="6.6328125" style="3" customWidth="1"/>
    <col min="9" max="9" width="6.453125" style="3" customWidth="1"/>
    <col min="10" max="10" width="1.90625" style="3" customWidth="1"/>
    <col min="11" max="38" width="2.453125" style="3" hidden="1" customWidth="1"/>
    <col min="39" max="150" width="2.453125" style="3" customWidth="1"/>
    <col min="151" max="16384" width="9.08984375" style="3"/>
  </cols>
  <sheetData>
    <row r="1" spans="1:150" ht="30" customHeight="1">
      <c r="A1" s="1" t="s">
        <v>0</v>
      </c>
      <c r="B1" s="2"/>
      <c r="C1" s="2"/>
      <c r="D1" s="2"/>
      <c r="E1" s="2"/>
      <c r="F1" s="2"/>
      <c r="I1" s="4"/>
      <c r="K1" s="101" t="s">
        <v>1</v>
      </c>
      <c r="L1" s="101"/>
      <c r="M1" s="101"/>
      <c r="N1" s="101"/>
      <c r="O1" s="101"/>
      <c r="P1" s="101"/>
      <c r="Q1" s="101"/>
      <c r="R1" s="101"/>
      <c r="S1" s="101"/>
      <c r="T1" s="101"/>
      <c r="U1" s="101"/>
      <c r="V1" s="101"/>
      <c r="W1" s="101"/>
      <c r="X1" s="101"/>
      <c r="Y1" s="101"/>
      <c r="Z1" s="101"/>
      <c r="AA1" s="101"/>
      <c r="AB1" s="101"/>
      <c r="AC1" s="101"/>
      <c r="AD1" s="101"/>
      <c r="AE1" s="101"/>
    </row>
    <row r="2" spans="1:150" ht="18" customHeight="1">
      <c r="A2" s="5" t="s">
        <v>2</v>
      </c>
      <c r="B2" s="6"/>
      <c r="C2" s="6"/>
      <c r="D2" s="7"/>
      <c r="E2" s="8"/>
      <c r="F2" s="8"/>
      <c r="H2" s="9"/>
    </row>
    <row r="3" spans="1:150" ht="15">
      <c r="A3" s="5"/>
      <c r="H3" s="9"/>
      <c r="K3" s="10"/>
      <c r="L3" s="10"/>
      <c r="M3" s="10"/>
      <c r="N3" s="10"/>
      <c r="O3" s="10"/>
      <c r="P3" s="10"/>
      <c r="Q3" s="10"/>
      <c r="R3" s="10"/>
      <c r="S3" s="10"/>
      <c r="T3" s="10"/>
      <c r="U3" s="10"/>
      <c r="V3" s="10"/>
      <c r="W3" s="10"/>
      <c r="X3" s="10"/>
      <c r="Y3" s="10"/>
      <c r="Z3" s="10"/>
      <c r="AA3" s="10"/>
    </row>
    <row r="4" spans="1:150" ht="17.25" customHeight="1">
      <c r="B4" s="4" t="s">
        <v>3</v>
      </c>
      <c r="C4" s="100">
        <v>45962</v>
      </c>
      <c r="D4" s="100"/>
      <c r="E4" s="100"/>
      <c r="G4" s="4" t="s">
        <v>4</v>
      </c>
      <c r="H4" s="11">
        <v>1</v>
      </c>
      <c r="K4" s="97" t="str">
        <f>"Week "&amp;(K6-($C$4-WEEKDAY($C$4,1)+2))/7+1</f>
        <v>Week 1</v>
      </c>
      <c r="L4" s="98"/>
      <c r="M4" s="98"/>
      <c r="N4" s="98"/>
      <c r="O4" s="98"/>
      <c r="P4" s="98"/>
      <c r="Q4" s="99"/>
      <c r="R4" s="97" t="str">
        <f>"Week "&amp;(R6-($C$4-WEEKDAY($C$4,1)+2))/7+1</f>
        <v>Week 2</v>
      </c>
      <c r="S4" s="98"/>
      <c r="T4" s="98"/>
      <c r="U4" s="98"/>
      <c r="V4" s="98"/>
      <c r="W4" s="98"/>
      <c r="X4" s="99"/>
      <c r="Y4" s="97" t="str">
        <f>"Week "&amp;(Y6-($C$4-WEEKDAY($C$4,1)+2))/7+1</f>
        <v>Week 3</v>
      </c>
      <c r="Z4" s="98"/>
      <c r="AA4" s="98"/>
      <c r="AB4" s="98"/>
      <c r="AC4" s="98"/>
      <c r="AD4" s="98"/>
      <c r="AE4" s="99"/>
      <c r="AF4" s="97" t="str">
        <f>"Week "&amp;(AF6-($C$4-WEEKDAY($C$4,1)+2))/7+1</f>
        <v>Week 4</v>
      </c>
      <c r="AG4" s="98"/>
      <c r="AH4" s="98"/>
      <c r="AI4" s="98"/>
      <c r="AJ4" s="98"/>
      <c r="AK4" s="98"/>
      <c r="AL4" s="99"/>
      <c r="AM4" s="97" t="str">
        <f>"Week "&amp;(AM6-($C$4-WEEKDAY($C$4,1)+2))/7+1</f>
        <v>Week 5</v>
      </c>
      <c r="AN4" s="98"/>
      <c r="AO4" s="98"/>
      <c r="AP4" s="98"/>
      <c r="AQ4" s="98"/>
      <c r="AR4" s="98"/>
      <c r="AS4" s="99"/>
      <c r="AT4" s="97" t="str">
        <f>"Week "&amp;(AT6-($C$4-WEEKDAY($C$4,1)+2))/7+1</f>
        <v>Week 6</v>
      </c>
      <c r="AU4" s="98"/>
      <c r="AV4" s="98"/>
      <c r="AW4" s="98"/>
      <c r="AX4" s="98"/>
      <c r="AY4" s="98"/>
      <c r="AZ4" s="99"/>
      <c r="BA4" s="97" t="str">
        <f>"Week "&amp;(BA6-($C$4-WEEKDAY($C$4,1)+2))/7+1</f>
        <v>Week 7</v>
      </c>
      <c r="BB4" s="98"/>
      <c r="BC4" s="98"/>
      <c r="BD4" s="98"/>
      <c r="BE4" s="98"/>
      <c r="BF4" s="98"/>
      <c r="BG4" s="99"/>
      <c r="BH4" s="97" t="str">
        <f>"Week "&amp;(BH6-($C$4-WEEKDAY($C$4,1)+2))/7+1</f>
        <v>Week 8</v>
      </c>
      <c r="BI4" s="98"/>
      <c r="BJ4" s="98"/>
      <c r="BK4" s="98"/>
      <c r="BL4" s="98"/>
      <c r="BM4" s="98"/>
      <c r="BN4" s="99"/>
      <c r="BO4" s="97" t="str">
        <f>"Week "&amp;(BO6-($C$4-WEEKDAY($C$4,1)+2))/7+1</f>
        <v>Week 9</v>
      </c>
      <c r="BP4" s="98"/>
      <c r="BQ4" s="98"/>
      <c r="BR4" s="98"/>
      <c r="BS4" s="98"/>
      <c r="BT4" s="98"/>
      <c r="BU4" s="99"/>
      <c r="BV4" s="97" t="str">
        <f>"Week "&amp;(BV6-($C$4-WEEKDAY($C$4,1)+2))/7+1</f>
        <v>Week 10</v>
      </c>
      <c r="BW4" s="98"/>
      <c r="BX4" s="98"/>
      <c r="BY4" s="98"/>
      <c r="BZ4" s="98"/>
      <c r="CA4" s="98"/>
      <c r="CB4" s="99"/>
      <c r="CC4" s="97" t="str">
        <f>"Week "&amp;(CC6-($C$4-WEEKDAY($C$4,1)+2))/7+1</f>
        <v>Week 11</v>
      </c>
      <c r="CD4" s="98"/>
      <c r="CE4" s="98"/>
      <c r="CF4" s="98"/>
      <c r="CG4" s="98"/>
      <c r="CH4" s="98"/>
      <c r="CI4" s="99"/>
      <c r="CJ4" s="97" t="str">
        <f>"Week "&amp;(CJ6-($C$4-WEEKDAY($C$4,1)+2))/7+1</f>
        <v>Week 12</v>
      </c>
      <c r="CK4" s="98"/>
      <c r="CL4" s="98"/>
      <c r="CM4" s="98"/>
      <c r="CN4" s="98"/>
      <c r="CO4" s="98"/>
      <c r="CP4" s="99"/>
      <c r="CQ4" s="97" t="str">
        <f>"Week "&amp;(CQ6-($C$4-WEEKDAY($C$4,1)+2))/7+1</f>
        <v>Week 13</v>
      </c>
      <c r="CR4" s="98"/>
      <c r="CS4" s="98"/>
      <c r="CT4" s="98"/>
      <c r="CU4" s="98"/>
      <c r="CV4" s="98"/>
      <c r="CW4" s="99"/>
      <c r="CX4" s="97" t="str">
        <f>"Week "&amp;(CX6-($C$4-WEEKDAY($C$4,1)+2))/7+1</f>
        <v>Week 14</v>
      </c>
      <c r="CY4" s="98"/>
      <c r="CZ4" s="98"/>
      <c r="DA4" s="98"/>
      <c r="DB4" s="98"/>
      <c r="DC4" s="98"/>
      <c r="DD4" s="99"/>
      <c r="DE4" s="97" t="str">
        <f>"Week "&amp;(DE6-($C$4-WEEKDAY($C$4,1)+2))/7+1</f>
        <v>Week 15</v>
      </c>
      <c r="DF4" s="98"/>
      <c r="DG4" s="98"/>
      <c r="DH4" s="98"/>
      <c r="DI4" s="98"/>
      <c r="DJ4" s="98"/>
      <c r="DK4" s="99"/>
      <c r="DL4" s="97" t="str">
        <f>"Week "&amp;(DL6-($C$4-WEEKDAY($C$4,1)+2))/7+1</f>
        <v>Week 16</v>
      </c>
      <c r="DM4" s="98"/>
      <c r="DN4" s="98"/>
      <c r="DO4" s="98"/>
      <c r="DP4" s="98"/>
      <c r="DQ4" s="98"/>
      <c r="DR4" s="99"/>
      <c r="DS4" s="97" t="str">
        <f>"Week "&amp;(DS6-($C$4-WEEKDAY($C$4,1)+2))/7+1</f>
        <v>Week 17</v>
      </c>
      <c r="DT4" s="98"/>
      <c r="DU4" s="98"/>
      <c r="DV4" s="98"/>
      <c r="DW4" s="98"/>
      <c r="DX4" s="98"/>
      <c r="DY4" s="99"/>
      <c r="DZ4" s="97" t="str">
        <f>"Week "&amp;(DZ6-($C$4-WEEKDAY($C$4,1)+2))/7+1</f>
        <v>Week 18</v>
      </c>
      <c r="EA4" s="98"/>
      <c r="EB4" s="98"/>
      <c r="EC4" s="98"/>
      <c r="ED4" s="98"/>
      <c r="EE4" s="98"/>
      <c r="EF4" s="99"/>
      <c r="EG4" s="97" t="str">
        <f>"Week "&amp;(EG6-($C$4-WEEKDAY($C$4,1)+2))/7+1</f>
        <v>Week 19</v>
      </c>
      <c r="EH4" s="98"/>
      <c r="EI4" s="98"/>
      <c r="EJ4" s="98"/>
      <c r="EK4" s="98"/>
      <c r="EL4" s="98"/>
      <c r="EM4" s="99"/>
      <c r="EN4" s="97" t="str">
        <f>"Week "&amp;(EN6-($C$4-WEEKDAY($C$4,1)+2))/7+1</f>
        <v>Week 20</v>
      </c>
      <c r="EO4" s="98"/>
      <c r="EP4" s="98"/>
      <c r="EQ4" s="98"/>
      <c r="ER4" s="98"/>
      <c r="ES4" s="98"/>
      <c r="ET4" s="99"/>
    </row>
    <row r="5" spans="1:150" ht="17.25" customHeight="1">
      <c r="B5" s="4" t="s">
        <v>5</v>
      </c>
      <c r="C5" s="100">
        <v>46022</v>
      </c>
      <c r="D5" s="100"/>
      <c r="E5" s="100"/>
      <c r="K5" s="94">
        <f>K6</f>
        <v>45957</v>
      </c>
      <c r="L5" s="95"/>
      <c r="M5" s="95"/>
      <c r="N5" s="95"/>
      <c r="O5" s="95"/>
      <c r="P5" s="95"/>
      <c r="Q5" s="96"/>
      <c r="R5" s="94">
        <f>R6</f>
        <v>45964</v>
      </c>
      <c r="S5" s="95"/>
      <c r="T5" s="95"/>
      <c r="U5" s="95"/>
      <c r="V5" s="95"/>
      <c r="W5" s="95"/>
      <c r="X5" s="96"/>
      <c r="Y5" s="94">
        <f>Y6</f>
        <v>45971</v>
      </c>
      <c r="Z5" s="95"/>
      <c r="AA5" s="95"/>
      <c r="AB5" s="95"/>
      <c r="AC5" s="95"/>
      <c r="AD5" s="95"/>
      <c r="AE5" s="96"/>
      <c r="AF5" s="94">
        <f>AF6</f>
        <v>45978</v>
      </c>
      <c r="AG5" s="95"/>
      <c r="AH5" s="95"/>
      <c r="AI5" s="95"/>
      <c r="AJ5" s="95"/>
      <c r="AK5" s="95"/>
      <c r="AL5" s="96"/>
      <c r="AM5" s="94">
        <f>AM6</f>
        <v>45985</v>
      </c>
      <c r="AN5" s="95"/>
      <c r="AO5" s="95"/>
      <c r="AP5" s="95"/>
      <c r="AQ5" s="95"/>
      <c r="AR5" s="95"/>
      <c r="AS5" s="96"/>
      <c r="AT5" s="94">
        <f>AT6</f>
        <v>45992</v>
      </c>
      <c r="AU5" s="95"/>
      <c r="AV5" s="95"/>
      <c r="AW5" s="95"/>
      <c r="AX5" s="95"/>
      <c r="AY5" s="95"/>
      <c r="AZ5" s="96"/>
      <c r="BA5" s="94">
        <f>BA6</f>
        <v>45999</v>
      </c>
      <c r="BB5" s="95"/>
      <c r="BC5" s="95"/>
      <c r="BD5" s="95"/>
      <c r="BE5" s="95"/>
      <c r="BF5" s="95"/>
      <c r="BG5" s="96"/>
      <c r="BH5" s="94">
        <f>BH6</f>
        <v>46006</v>
      </c>
      <c r="BI5" s="95"/>
      <c r="BJ5" s="95"/>
      <c r="BK5" s="95"/>
      <c r="BL5" s="95"/>
      <c r="BM5" s="95"/>
      <c r="BN5" s="96"/>
      <c r="BO5" s="94">
        <f>BO6</f>
        <v>46013</v>
      </c>
      <c r="BP5" s="95"/>
      <c r="BQ5" s="95"/>
      <c r="BR5" s="95"/>
      <c r="BS5" s="95"/>
      <c r="BT5" s="95"/>
      <c r="BU5" s="96"/>
      <c r="BV5" s="94">
        <f>BV6</f>
        <v>46020</v>
      </c>
      <c r="BW5" s="95"/>
      <c r="BX5" s="95"/>
      <c r="BY5" s="95"/>
      <c r="BZ5" s="95"/>
      <c r="CA5" s="95"/>
      <c r="CB5" s="96"/>
      <c r="CC5" s="94">
        <f>CC6</f>
        <v>46027</v>
      </c>
      <c r="CD5" s="95"/>
      <c r="CE5" s="95"/>
      <c r="CF5" s="95"/>
      <c r="CG5" s="95"/>
      <c r="CH5" s="95"/>
      <c r="CI5" s="96"/>
      <c r="CJ5" s="94">
        <f>CJ6</f>
        <v>46034</v>
      </c>
      <c r="CK5" s="95"/>
      <c r="CL5" s="95"/>
      <c r="CM5" s="95"/>
      <c r="CN5" s="95"/>
      <c r="CO5" s="95"/>
      <c r="CP5" s="96"/>
      <c r="CQ5" s="94">
        <f>CQ6</f>
        <v>46041</v>
      </c>
      <c r="CR5" s="95"/>
      <c r="CS5" s="95"/>
      <c r="CT5" s="95"/>
      <c r="CU5" s="95"/>
      <c r="CV5" s="95"/>
      <c r="CW5" s="96"/>
      <c r="CX5" s="94">
        <f>CX6</f>
        <v>46048</v>
      </c>
      <c r="CY5" s="95"/>
      <c r="CZ5" s="95"/>
      <c r="DA5" s="95"/>
      <c r="DB5" s="95"/>
      <c r="DC5" s="95"/>
      <c r="DD5" s="96"/>
      <c r="DE5" s="94">
        <f>DE6</f>
        <v>46055</v>
      </c>
      <c r="DF5" s="95"/>
      <c r="DG5" s="95"/>
      <c r="DH5" s="95"/>
      <c r="DI5" s="95"/>
      <c r="DJ5" s="95"/>
      <c r="DK5" s="96"/>
      <c r="DL5" s="94">
        <f>DL6</f>
        <v>46062</v>
      </c>
      <c r="DM5" s="95"/>
      <c r="DN5" s="95"/>
      <c r="DO5" s="95"/>
      <c r="DP5" s="95"/>
      <c r="DQ5" s="95"/>
      <c r="DR5" s="96"/>
      <c r="DS5" s="94">
        <f>DS6</f>
        <v>46069</v>
      </c>
      <c r="DT5" s="95"/>
      <c r="DU5" s="95"/>
      <c r="DV5" s="95"/>
      <c r="DW5" s="95"/>
      <c r="DX5" s="95"/>
      <c r="DY5" s="96"/>
      <c r="DZ5" s="94">
        <f>DZ6</f>
        <v>46076</v>
      </c>
      <c r="EA5" s="95"/>
      <c r="EB5" s="95"/>
      <c r="EC5" s="95"/>
      <c r="ED5" s="95"/>
      <c r="EE5" s="95"/>
      <c r="EF5" s="96"/>
      <c r="EG5" s="94">
        <f>EG6</f>
        <v>46083</v>
      </c>
      <c r="EH5" s="95"/>
      <c r="EI5" s="95"/>
      <c r="EJ5" s="95"/>
      <c r="EK5" s="95"/>
      <c r="EL5" s="95"/>
      <c r="EM5" s="96"/>
      <c r="EN5" s="94">
        <f>EN6</f>
        <v>46090</v>
      </c>
      <c r="EO5" s="95"/>
      <c r="EP5" s="95"/>
      <c r="EQ5" s="95"/>
      <c r="ER5" s="95"/>
      <c r="ES5" s="95"/>
      <c r="ET5" s="96"/>
    </row>
    <row r="6" spans="1:150">
      <c r="K6" s="12">
        <f>C4-WEEKDAY(C4,1)+2+7*(H4-1)</f>
        <v>45957</v>
      </c>
      <c r="L6" s="13">
        <f t="shared" ref="L6:AL6" si="0">K6+1</f>
        <v>45958</v>
      </c>
      <c r="M6" s="13">
        <f t="shared" si="0"/>
        <v>45959</v>
      </c>
      <c r="N6" s="13">
        <f t="shared" si="0"/>
        <v>45960</v>
      </c>
      <c r="O6" s="13">
        <f t="shared" si="0"/>
        <v>45961</v>
      </c>
      <c r="P6" s="13">
        <f t="shared" si="0"/>
        <v>45962</v>
      </c>
      <c r="Q6" s="14">
        <f t="shared" si="0"/>
        <v>45963</v>
      </c>
      <c r="R6" s="12">
        <f t="shared" si="0"/>
        <v>45964</v>
      </c>
      <c r="S6" s="13">
        <f t="shared" si="0"/>
        <v>45965</v>
      </c>
      <c r="T6" s="13">
        <f t="shared" si="0"/>
        <v>45966</v>
      </c>
      <c r="U6" s="13">
        <f t="shared" si="0"/>
        <v>45967</v>
      </c>
      <c r="V6" s="13">
        <f t="shared" si="0"/>
        <v>45968</v>
      </c>
      <c r="W6" s="13">
        <f t="shared" si="0"/>
        <v>45969</v>
      </c>
      <c r="X6" s="14">
        <f t="shared" si="0"/>
        <v>45970</v>
      </c>
      <c r="Y6" s="12">
        <f t="shared" si="0"/>
        <v>45971</v>
      </c>
      <c r="Z6" s="13">
        <f t="shared" si="0"/>
        <v>45972</v>
      </c>
      <c r="AA6" s="13">
        <f t="shared" si="0"/>
        <v>45973</v>
      </c>
      <c r="AB6" s="13">
        <f t="shared" si="0"/>
        <v>45974</v>
      </c>
      <c r="AC6" s="13">
        <f t="shared" si="0"/>
        <v>45975</v>
      </c>
      <c r="AD6" s="13">
        <f t="shared" si="0"/>
        <v>45976</v>
      </c>
      <c r="AE6" s="14">
        <f t="shared" si="0"/>
        <v>45977</v>
      </c>
      <c r="AF6" s="12">
        <f t="shared" si="0"/>
        <v>45978</v>
      </c>
      <c r="AG6" s="13">
        <f t="shared" si="0"/>
        <v>45979</v>
      </c>
      <c r="AH6" s="13">
        <f t="shared" si="0"/>
        <v>45980</v>
      </c>
      <c r="AI6" s="13">
        <f t="shared" si="0"/>
        <v>45981</v>
      </c>
      <c r="AJ6" s="13">
        <f t="shared" si="0"/>
        <v>45982</v>
      </c>
      <c r="AK6" s="13">
        <f t="shared" si="0"/>
        <v>45983</v>
      </c>
      <c r="AL6" s="14">
        <f t="shared" si="0"/>
        <v>45984</v>
      </c>
      <c r="AM6" s="12">
        <f t="shared" ref="AM6" si="1">AL6+1</f>
        <v>45985</v>
      </c>
      <c r="AN6" s="13">
        <f t="shared" ref="AN6" si="2">AM6+1</f>
        <v>45986</v>
      </c>
      <c r="AO6" s="13">
        <f t="shared" ref="AO6" si="3">AN6+1</f>
        <v>45987</v>
      </c>
      <c r="AP6" s="13">
        <f t="shared" ref="AP6" si="4">AO6+1</f>
        <v>45988</v>
      </c>
      <c r="AQ6" s="13">
        <f t="shared" ref="AQ6" si="5">AP6+1</f>
        <v>45989</v>
      </c>
      <c r="AR6" s="13">
        <f t="shared" ref="AR6" si="6">AQ6+1</f>
        <v>45990</v>
      </c>
      <c r="AS6" s="14">
        <f t="shared" ref="AS6" si="7">AR6+1</f>
        <v>45991</v>
      </c>
      <c r="AT6" s="12">
        <f t="shared" ref="AT6" si="8">AS6+1</f>
        <v>45992</v>
      </c>
      <c r="AU6" s="13">
        <f t="shared" ref="AU6" si="9">AT6+1</f>
        <v>45993</v>
      </c>
      <c r="AV6" s="13">
        <f t="shared" ref="AV6" si="10">AU6+1</f>
        <v>45994</v>
      </c>
      <c r="AW6" s="13">
        <f t="shared" ref="AW6" si="11">AV6+1</f>
        <v>45995</v>
      </c>
      <c r="AX6" s="13">
        <f t="shared" ref="AX6" si="12">AW6+1</f>
        <v>45996</v>
      </c>
      <c r="AY6" s="13">
        <f t="shared" ref="AY6" si="13">AX6+1</f>
        <v>45997</v>
      </c>
      <c r="AZ6" s="14">
        <f t="shared" ref="AZ6" si="14">AY6+1</f>
        <v>45998</v>
      </c>
      <c r="BA6" s="12">
        <f t="shared" ref="BA6" si="15">AZ6+1</f>
        <v>45999</v>
      </c>
      <c r="BB6" s="13">
        <f t="shared" ref="BB6" si="16">BA6+1</f>
        <v>46000</v>
      </c>
      <c r="BC6" s="13">
        <f t="shared" ref="BC6" si="17">BB6+1</f>
        <v>46001</v>
      </c>
      <c r="BD6" s="13">
        <f t="shared" ref="BD6" si="18">BC6+1</f>
        <v>46002</v>
      </c>
      <c r="BE6" s="13">
        <f t="shared" ref="BE6" si="19">BD6+1</f>
        <v>46003</v>
      </c>
      <c r="BF6" s="13">
        <f t="shared" ref="BF6" si="20">BE6+1</f>
        <v>46004</v>
      </c>
      <c r="BG6" s="14">
        <f t="shared" ref="BG6" si="21">BF6+1</f>
        <v>46005</v>
      </c>
      <c r="BH6" s="12">
        <f t="shared" ref="BH6" si="22">BG6+1</f>
        <v>46006</v>
      </c>
      <c r="BI6" s="13">
        <f t="shared" ref="BI6" si="23">BH6+1</f>
        <v>46007</v>
      </c>
      <c r="BJ6" s="13">
        <f t="shared" ref="BJ6" si="24">BI6+1</f>
        <v>46008</v>
      </c>
      <c r="BK6" s="13">
        <f t="shared" ref="BK6" si="25">BJ6+1</f>
        <v>46009</v>
      </c>
      <c r="BL6" s="13">
        <f t="shared" ref="BL6" si="26">BK6+1</f>
        <v>46010</v>
      </c>
      <c r="BM6" s="13">
        <f t="shared" ref="BM6" si="27">BL6+1</f>
        <v>46011</v>
      </c>
      <c r="BN6" s="14">
        <f t="shared" ref="BN6" si="28">BM6+1</f>
        <v>46012</v>
      </c>
      <c r="BO6" s="12">
        <f t="shared" ref="BO6" si="29">BN6+1</f>
        <v>46013</v>
      </c>
      <c r="BP6" s="13">
        <f t="shared" ref="BP6" si="30">BO6+1</f>
        <v>46014</v>
      </c>
      <c r="BQ6" s="13">
        <f t="shared" ref="BQ6" si="31">BP6+1</f>
        <v>46015</v>
      </c>
      <c r="BR6" s="13">
        <f t="shared" ref="BR6" si="32">BQ6+1</f>
        <v>46016</v>
      </c>
      <c r="BS6" s="13">
        <f t="shared" ref="BS6" si="33">BR6+1</f>
        <v>46017</v>
      </c>
      <c r="BT6" s="13">
        <f t="shared" ref="BT6" si="34">BS6+1</f>
        <v>46018</v>
      </c>
      <c r="BU6" s="14">
        <f t="shared" ref="BU6" si="35">BT6+1</f>
        <v>46019</v>
      </c>
      <c r="BV6" s="12">
        <f t="shared" ref="BV6" si="36">BU6+1</f>
        <v>46020</v>
      </c>
      <c r="BW6" s="13">
        <f t="shared" ref="BW6" si="37">BV6+1</f>
        <v>46021</v>
      </c>
      <c r="BX6" s="13">
        <f t="shared" ref="BX6" si="38">BW6+1</f>
        <v>46022</v>
      </c>
      <c r="BY6" s="13">
        <f t="shared" ref="BY6" si="39">BX6+1</f>
        <v>46023</v>
      </c>
      <c r="BZ6" s="13">
        <f t="shared" ref="BZ6" si="40">BY6+1</f>
        <v>46024</v>
      </c>
      <c r="CA6" s="13">
        <f t="shared" ref="CA6" si="41">BZ6+1</f>
        <v>46025</v>
      </c>
      <c r="CB6" s="14">
        <f t="shared" ref="CB6" si="42">CA6+1</f>
        <v>46026</v>
      </c>
      <c r="CC6" s="12">
        <f t="shared" ref="CC6" si="43">CB6+1</f>
        <v>46027</v>
      </c>
      <c r="CD6" s="13">
        <f t="shared" ref="CD6" si="44">CC6+1</f>
        <v>46028</v>
      </c>
      <c r="CE6" s="13">
        <f t="shared" ref="CE6" si="45">CD6+1</f>
        <v>46029</v>
      </c>
      <c r="CF6" s="13">
        <f t="shared" ref="CF6" si="46">CE6+1</f>
        <v>46030</v>
      </c>
      <c r="CG6" s="13">
        <f t="shared" ref="CG6" si="47">CF6+1</f>
        <v>46031</v>
      </c>
      <c r="CH6" s="13">
        <f t="shared" ref="CH6" si="48">CG6+1</f>
        <v>46032</v>
      </c>
      <c r="CI6" s="14">
        <f t="shared" ref="CI6" si="49">CH6+1</f>
        <v>46033</v>
      </c>
      <c r="CJ6" s="12">
        <f t="shared" ref="CJ6" si="50">CI6+1</f>
        <v>46034</v>
      </c>
      <c r="CK6" s="13">
        <f t="shared" ref="CK6" si="51">CJ6+1</f>
        <v>46035</v>
      </c>
      <c r="CL6" s="13">
        <f t="shared" ref="CL6" si="52">CK6+1</f>
        <v>46036</v>
      </c>
      <c r="CM6" s="13">
        <f t="shared" ref="CM6" si="53">CL6+1</f>
        <v>46037</v>
      </c>
      <c r="CN6" s="13">
        <f t="shared" ref="CN6" si="54">CM6+1</f>
        <v>46038</v>
      </c>
      <c r="CO6" s="13">
        <f t="shared" ref="CO6" si="55">CN6+1</f>
        <v>46039</v>
      </c>
      <c r="CP6" s="14">
        <f t="shared" ref="CP6" si="56">CO6+1</f>
        <v>46040</v>
      </c>
      <c r="CQ6" s="12">
        <f t="shared" ref="CQ6" si="57">CP6+1</f>
        <v>46041</v>
      </c>
      <c r="CR6" s="13">
        <f t="shared" ref="CR6" si="58">CQ6+1</f>
        <v>46042</v>
      </c>
      <c r="CS6" s="13">
        <f t="shared" ref="CS6" si="59">CR6+1</f>
        <v>46043</v>
      </c>
      <c r="CT6" s="13">
        <f t="shared" ref="CT6" si="60">CS6+1</f>
        <v>46044</v>
      </c>
      <c r="CU6" s="13">
        <f t="shared" ref="CU6" si="61">CT6+1</f>
        <v>46045</v>
      </c>
      <c r="CV6" s="13">
        <f t="shared" ref="CV6" si="62">CU6+1</f>
        <v>46046</v>
      </c>
      <c r="CW6" s="14">
        <f t="shared" ref="CW6" si="63">CV6+1</f>
        <v>46047</v>
      </c>
      <c r="CX6" s="12">
        <f t="shared" ref="CX6" si="64">CW6+1</f>
        <v>46048</v>
      </c>
      <c r="CY6" s="13">
        <f t="shared" ref="CY6" si="65">CX6+1</f>
        <v>46049</v>
      </c>
      <c r="CZ6" s="13">
        <f t="shared" ref="CZ6" si="66">CY6+1</f>
        <v>46050</v>
      </c>
      <c r="DA6" s="13">
        <f t="shared" ref="DA6" si="67">CZ6+1</f>
        <v>46051</v>
      </c>
      <c r="DB6" s="13">
        <f t="shared" ref="DB6" si="68">DA6+1</f>
        <v>46052</v>
      </c>
      <c r="DC6" s="13">
        <f t="shared" ref="DC6" si="69">DB6+1</f>
        <v>46053</v>
      </c>
      <c r="DD6" s="14">
        <f t="shared" ref="DD6" si="70">DC6+1</f>
        <v>46054</v>
      </c>
      <c r="DE6" s="12">
        <f t="shared" ref="DE6" si="71">DD6+1</f>
        <v>46055</v>
      </c>
      <c r="DF6" s="13">
        <f t="shared" ref="DF6" si="72">DE6+1</f>
        <v>46056</v>
      </c>
      <c r="DG6" s="13">
        <f t="shared" ref="DG6" si="73">DF6+1</f>
        <v>46057</v>
      </c>
      <c r="DH6" s="13">
        <f t="shared" ref="DH6" si="74">DG6+1</f>
        <v>46058</v>
      </c>
      <c r="DI6" s="13">
        <f t="shared" ref="DI6" si="75">DH6+1</f>
        <v>46059</v>
      </c>
      <c r="DJ6" s="13">
        <f t="shared" ref="DJ6" si="76">DI6+1</f>
        <v>46060</v>
      </c>
      <c r="DK6" s="14">
        <f t="shared" ref="DK6" si="77">DJ6+1</f>
        <v>46061</v>
      </c>
      <c r="DL6" s="12">
        <f t="shared" ref="DL6" si="78">DK6+1</f>
        <v>46062</v>
      </c>
      <c r="DM6" s="13">
        <f t="shared" ref="DM6" si="79">DL6+1</f>
        <v>46063</v>
      </c>
      <c r="DN6" s="13">
        <f t="shared" ref="DN6" si="80">DM6+1</f>
        <v>46064</v>
      </c>
      <c r="DO6" s="13">
        <f t="shared" ref="DO6" si="81">DN6+1</f>
        <v>46065</v>
      </c>
      <c r="DP6" s="13">
        <f t="shared" ref="DP6" si="82">DO6+1</f>
        <v>46066</v>
      </c>
      <c r="DQ6" s="13">
        <f t="shared" ref="DQ6" si="83">DP6+1</f>
        <v>46067</v>
      </c>
      <c r="DR6" s="14">
        <f t="shared" ref="DR6" si="84">DQ6+1</f>
        <v>46068</v>
      </c>
      <c r="DS6" s="12">
        <f t="shared" ref="DS6" si="85">DR6+1</f>
        <v>46069</v>
      </c>
      <c r="DT6" s="13">
        <f t="shared" ref="DT6" si="86">DS6+1</f>
        <v>46070</v>
      </c>
      <c r="DU6" s="13">
        <f t="shared" ref="DU6" si="87">DT6+1</f>
        <v>46071</v>
      </c>
      <c r="DV6" s="13">
        <f t="shared" ref="DV6" si="88">DU6+1</f>
        <v>46072</v>
      </c>
      <c r="DW6" s="13">
        <f t="shared" ref="DW6" si="89">DV6+1</f>
        <v>46073</v>
      </c>
      <c r="DX6" s="13">
        <f t="shared" ref="DX6" si="90">DW6+1</f>
        <v>46074</v>
      </c>
      <c r="DY6" s="14">
        <f t="shared" ref="DY6" si="91">DX6+1</f>
        <v>46075</v>
      </c>
      <c r="DZ6" s="12">
        <f t="shared" ref="DZ6" si="92">DY6+1</f>
        <v>46076</v>
      </c>
      <c r="EA6" s="13">
        <f t="shared" ref="EA6" si="93">DZ6+1</f>
        <v>46077</v>
      </c>
      <c r="EB6" s="13">
        <f t="shared" ref="EB6" si="94">EA6+1</f>
        <v>46078</v>
      </c>
      <c r="EC6" s="13">
        <f t="shared" ref="EC6" si="95">EB6+1</f>
        <v>46079</v>
      </c>
      <c r="ED6" s="13">
        <f t="shared" ref="ED6" si="96">EC6+1</f>
        <v>46080</v>
      </c>
      <c r="EE6" s="13">
        <f t="shared" ref="EE6" si="97">ED6+1</f>
        <v>46081</v>
      </c>
      <c r="EF6" s="14">
        <f t="shared" ref="EF6" si="98">EE6+1</f>
        <v>46082</v>
      </c>
      <c r="EG6" s="12">
        <f t="shared" ref="EG6" si="99">EF6+1</f>
        <v>46083</v>
      </c>
      <c r="EH6" s="13">
        <f t="shared" ref="EH6" si="100">EG6+1</f>
        <v>46084</v>
      </c>
      <c r="EI6" s="13">
        <f t="shared" ref="EI6" si="101">EH6+1</f>
        <v>46085</v>
      </c>
      <c r="EJ6" s="13">
        <f t="shared" ref="EJ6" si="102">EI6+1</f>
        <v>46086</v>
      </c>
      <c r="EK6" s="13">
        <f t="shared" ref="EK6" si="103">EJ6+1</f>
        <v>46087</v>
      </c>
      <c r="EL6" s="13">
        <f t="shared" ref="EL6" si="104">EK6+1</f>
        <v>46088</v>
      </c>
      <c r="EM6" s="14">
        <f t="shared" ref="EM6" si="105">EL6+1</f>
        <v>46089</v>
      </c>
      <c r="EN6" s="12">
        <f t="shared" ref="EN6" si="106">EM6+1</f>
        <v>46090</v>
      </c>
      <c r="EO6" s="13">
        <f t="shared" ref="EO6" si="107">EN6+1</f>
        <v>46091</v>
      </c>
      <c r="EP6" s="13">
        <f t="shared" ref="EP6" si="108">EO6+1</f>
        <v>46092</v>
      </c>
      <c r="EQ6" s="13">
        <f t="shared" ref="EQ6" si="109">EP6+1</f>
        <v>46093</v>
      </c>
      <c r="ER6" s="13">
        <f t="shared" ref="ER6" si="110">EQ6+1</f>
        <v>46094</v>
      </c>
      <c r="ES6" s="13">
        <f t="shared" ref="ES6" si="111">ER6+1</f>
        <v>46095</v>
      </c>
      <c r="ET6" s="14">
        <f t="shared" ref="ET6" si="112">ES6+1</f>
        <v>46096</v>
      </c>
    </row>
    <row r="7" spans="1:150" ht="25.5" thickBot="1">
      <c r="A7" s="15" t="s">
        <v>6</v>
      </c>
      <c r="B7" s="15" t="s">
        <v>7</v>
      </c>
      <c r="C7" s="16" t="s">
        <v>8</v>
      </c>
      <c r="D7" s="17" t="s">
        <v>9</v>
      </c>
      <c r="E7" s="18" t="s">
        <v>10</v>
      </c>
      <c r="F7" s="18" t="s">
        <v>11</v>
      </c>
      <c r="G7" s="16" t="s">
        <v>12</v>
      </c>
      <c r="H7" s="16" t="s">
        <v>13</v>
      </c>
      <c r="I7" s="16" t="s">
        <v>14</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19.5">
      <c r="A8" s="22" t="str">
        <f>IF(ISERROR(VALUE(SUBSTITUTE(prevWBS,".",""))),"1",IF(ISERROR(FIND("`",SUBSTITUTE(prevWBS,".","`",1))),TEXT(VALUE(prevWBS)+1,"#"),TEXT(VALUE(LEFT(prevWBS,FIND("`",SUBSTITUTE(prevWBS,".","`",1))-1))+1,"#")))</f>
        <v>1</v>
      </c>
      <c r="B8" s="23" t="s">
        <v>15</v>
      </c>
      <c r="C8" s="24"/>
      <c r="D8" s="25"/>
      <c r="E8" s="26"/>
      <c r="F8" s="27" t="str">
        <f>IF(ISBLANK(E8)," - ",IF(G8=0,E8,E8+G8-1))</f>
        <v xml:space="preserve"> - </v>
      </c>
      <c r="G8" s="28"/>
      <c r="H8" s="29"/>
      <c r="I8" s="30" t="str">
        <f t="shared" ref="I8:I83"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19.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c r="D9" s="37"/>
      <c r="E9" s="79"/>
      <c r="F9" s="80" t="str">
        <f>IF(ISBLANK(E9)," - ",IF(G9=0,E9,E9+G9-1))</f>
        <v xml:space="preserve"> - </v>
      </c>
      <c r="G9" s="40"/>
      <c r="H9" s="41">
        <v>0</v>
      </c>
      <c r="I9" s="42" t="str">
        <f t="shared" si="117"/>
        <v xml:space="preserve"> - </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19.5">
      <c r="A10" s="34" t="str">
        <f t="shared" si="118"/>
        <v>1.2</v>
      </c>
      <c r="B10" s="35"/>
      <c r="D10" s="37"/>
      <c r="E10" s="79"/>
      <c r="F10" s="80" t="str">
        <f t="shared" ref="F10:F81" si="119">IF(ISBLANK(E10)," - ",IF(G10=0,E10,E10+G10-1))</f>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19.5">
      <c r="A11" s="34" t="str">
        <f t="shared" si="118"/>
        <v>1.3</v>
      </c>
      <c r="B11" s="35"/>
      <c r="D11" s="37"/>
      <c r="E11" s="79"/>
      <c r="F11" s="80"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19.5">
      <c r="A12" s="34" t="str">
        <f t="shared" si="118"/>
        <v>1.4</v>
      </c>
      <c r="B12" s="35"/>
      <c r="D12" s="37"/>
      <c r="E12" s="79"/>
      <c r="F12" s="80"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19.5">
      <c r="A13" s="45" t="str">
        <f>IF(ISERROR(VALUE(SUBSTITUTE(prevWBS,".",""))),"1",IF(ISERROR(FIND("`",SUBSTITUTE(prevWBS,".","`",1))),TEXT(VALUE(prevWBS)+1,"#"),TEXT(VALUE(LEFT(prevWBS,FIND("`",SUBSTITUTE(prevWBS,".","`",1))-1))+1,"#")))</f>
        <v>2</v>
      </c>
      <c r="B13" s="46" t="s">
        <v>16</v>
      </c>
      <c r="D13" s="47"/>
      <c r="E13" s="81"/>
      <c r="F13" s="81"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19.5">
      <c r="A14" s="34" t="str">
        <f t="shared" ref="A14:A32" si="12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17</v>
      </c>
      <c r="C14" s="36" t="s">
        <v>18</v>
      </c>
      <c r="D14" s="37"/>
      <c r="E14" s="79">
        <v>45987</v>
      </c>
      <c r="F14" s="80">
        <f t="shared" si="119"/>
        <v>45987</v>
      </c>
      <c r="G14" s="40">
        <v>1</v>
      </c>
      <c r="H14" s="41">
        <v>1</v>
      </c>
      <c r="I14" s="42">
        <f t="shared" si="117"/>
        <v>1</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19.5">
      <c r="A15" s="34" t="str">
        <f t="shared" si="120"/>
        <v>2.2</v>
      </c>
      <c r="B15" s="35" t="s">
        <v>19</v>
      </c>
      <c r="C15" s="36" t="s">
        <v>18</v>
      </c>
      <c r="D15" s="37"/>
      <c r="E15" s="79"/>
      <c r="F15" s="80"/>
      <c r="G15" s="40"/>
      <c r="H15" s="41"/>
      <c r="I15" s="42"/>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19.5">
      <c r="A16" s="34"/>
      <c r="B16" s="82" t="s">
        <v>20</v>
      </c>
      <c r="D16" s="37"/>
      <c r="E16" s="79">
        <v>45988</v>
      </c>
      <c r="F16" s="80">
        <f t="shared" si="119"/>
        <v>45994</v>
      </c>
      <c r="G16" s="40">
        <v>7</v>
      </c>
      <c r="H16" s="41">
        <v>1</v>
      </c>
      <c r="I16" s="42">
        <f t="shared" si="117"/>
        <v>5</v>
      </c>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19.5">
      <c r="A17" s="34"/>
      <c r="B17" s="82" t="s">
        <v>21</v>
      </c>
      <c r="D17" s="37"/>
      <c r="E17" s="79">
        <v>45995</v>
      </c>
      <c r="F17" s="80">
        <f t="shared" si="119"/>
        <v>46000</v>
      </c>
      <c r="G17" s="40">
        <v>6</v>
      </c>
      <c r="H17" s="41">
        <v>1</v>
      </c>
      <c r="I17" s="42">
        <v>3</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19.25" customHeight="1">
      <c r="A18" s="34"/>
      <c r="B18" s="82" t="s">
        <v>22</v>
      </c>
      <c r="D18" s="37"/>
      <c r="E18" s="79">
        <v>46001</v>
      </c>
      <c r="F18" s="80">
        <f t="shared" si="119"/>
        <v>46002</v>
      </c>
      <c r="G18" s="40">
        <v>2</v>
      </c>
      <c r="H18" s="41">
        <v>1</v>
      </c>
      <c r="I18" s="42">
        <f t="shared" si="117"/>
        <v>2</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19.5">
      <c r="A19" s="34"/>
      <c r="B19" s="82" t="s">
        <v>23</v>
      </c>
      <c r="D19" s="37"/>
      <c r="E19" s="79">
        <v>46003</v>
      </c>
      <c r="F19" s="80">
        <f t="shared" ref="F19" si="121">IF(ISBLANK(E19)," - ",IF(G19=0,E19,E19+G19-1))</f>
        <v>46004</v>
      </c>
      <c r="G19" s="40">
        <v>2</v>
      </c>
      <c r="H19" s="41">
        <v>1</v>
      </c>
      <c r="I19" s="42">
        <v>2</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19.5">
      <c r="A20" s="34">
        <v>2.2999999999999998</v>
      </c>
      <c r="B20" s="35" t="s">
        <v>24</v>
      </c>
      <c r="C20" s="36" t="s">
        <v>18</v>
      </c>
      <c r="D20" s="37"/>
      <c r="E20" s="79"/>
      <c r="F20" s="80"/>
      <c r="G20" s="40"/>
      <c r="H20" s="41"/>
      <c r="I20" s="42"/>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19.5">
      <c r="A21" s="34"/>
      <c r="B21" s="82" t="s">
        <v>25</v>
      </c>
      <c r="D21" s="37"/>
      <c r="E21" s="79">
        <v>46006</v>
      </c>
      <c r="F21" s="80">
        <f t="shared" si="119"/>
        <v>46009</v>
      </c>
      <c r="G21" s="40">
        <v>4</v>
      </c>
      <c r="H21" s="41">
        <v>1</v>
      </c>
      <c r="I21" s="42">
        <f t="shared" si="117"/>
        <v>4</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19.5">
      <c r="A22" s="34"/>
      <c r="B22" s="82" t="s">
        <v>26</v>
      </c>
      <c r="D22" s="37"/>
      <c r="E22" s="79">
        <v>46010</v>
      </c>
      <c r="F22" s="80">
        <f t="shared" si="119"/>
        <v>46013</v>
      </c>
      <c r="G22" s="40">
        <v>4</v>
      </c>
      <c r="H22" s="41">
        <v>1</v>
      </c>
      <c r="I22" s="42">
        <f t="shared" si="117"/>
        <v>2</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19.5">
      <c r="A23" s="34"/>
      <c r="B23" s="82" t="s">
        <v>100</v>
      </c>
      <c r="D23" s="37"/>
      <c r="E23" s="79"/>
      <c r="F23" s="80"/>
      <c r="G23" s="40"/>
      <c r="H23" s="41">
        <v>0.8</v>
      </c>
      <c r="I23" s="42"/>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19.5">
      <c r="A24" s="34">
        <v>2.4</v>
      </c>
      <c r="B24" s="35" t="s">
        <v>27</v>
      </c>
      <c r="C24" s="36" t="s">
        <v>28</v>
      </c>
      <c r="D24" s="37"/>
      <c r="E24" s="79"/>
      <c r="F24" s="80"/>
      <c r="G24" s="40"/>
      <c r="H24" s="41"/>
      <c r="I24" s="42"/>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19.25" customHeight="1">
      <c r="A25" s="34"/>
      <c r="B25" s="82" t="s">
        <v>29</v>
      </c>
      <c r="C25" s="36" t="s">
        <v>30</v>
      </c>
      <c r="D25" s="37"/>
      <c r="E25" s="79">
        <v>45987</v>
      </c>
      <c r="F25" s="80">
        <f t="shared" si="119"/>
        <v>45992</v>
      </c>
      <c r="G25" s="40">
        <v>6</v>
      </c>
      <c r="H25" s="41">
        <v>1</v>
      </c>
      <c r="I25" s="42">
        <f t="shared" si="117"/>
        <v>4</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19.5">
      <c r="A26" s="34"/>
      <c r="B26" s="82" t="s">
        <v>31</v>
      </c>
      <c r="D26" s="37"/>
      <c r="E26" s="79">
        <v>45993</v>
      </c>
      <c r="F26" s="80">
        <f t="shared" si="119"/>
        <v>45995</v>
      </c>
      <c r="G26" s="40">
        <v>3</v>
      </c>
      <c r="H26" s="41">
        <v>1</v>
      </c>
      <c r="I26" s="42">
        <f t="shared" si="117"/>
        <v>3</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19.5">
      <c r="A27" s="34"/>
      <c r="B27" s="82" t="s">
        <v>32</v>
      </c>
      <c r="D27" s="37"/>
      <c r="E27" s="79">
        <v>45999</v>
      </c>
      <c r="F27" s="80">
        <f t="shared" si="119"/>
        <v>46001</v>
      </c>
      <c r="G27" s="40">
        <v>3</v>
      </c>
      <c r="H27" s="41">
        <v>0.9</v>
      </c>
      <c r="I27" s="42">
        <f t="shared" si="117"/>
        <v>3</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19.5">
      <c r="A28" s="34"/>
      <c r="B28" s="82" t="s">
        <v>33</v>
      </c>
      <c r="D28" s="37"/>
      <c r="E28" s="79">
        <v>46002</v>
      </c>
      <c r="F28" s="80">
        <f t="shared" si="119"/>
        <v>46003</v>
      </c>
      <c r="G28" s="40">
        <v>2</v>
      </c>
      <c r="H28" s="41">
        <v>1</v>
      </c>
      <c r="I28" s="42">
        <v>2</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19.5">
      <c r="A29" s="34">
        <v>2.5</v>
      </c>
      <c r="B29" s="35" t="s">
        <v>34</v>
      </c>
      <c r="C29" s="36" t="s">
        <v>28</v>
      </c>
      <c r="D29" s="37"/>
      <c r="E29" s="79">
        <v>46004</v>
      </c>
      <c r="F29" s="80">
        <f t="shared" si="119"/>
        <v>46006</v>
      </c>
      <c r="G29" s="40">
        <v>3</v>
      </c>
      <c r="H29" s="41">
        <v>1</v>
      </c>
      <c r="I29" s="42">
        <v>2</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19.5">
      <c r="A30" s="34" t="str">
        <f t="shared" si="120"/>
        <v>2.6</v>
      </c>
      <c r="B30" s="35" t="s">
        <v>35</v>
      </c>
      <c r="C30" s="36" t="s">
        <v>28</v>
      </c>
      <c r="D30" s="37"/>
      <c r="E30" s="79">
        <v>46006</v>
      </c>
      <c r="F30" s="80">
        <f t="shared" si="119"/>
        <v>46010</v>
      </c>
      <c r="G30" s="40">
        <v>5</v>
      </c>
      <c r="H30" s="41">
        <v>0.9</v>
      </c>
      <c r="I30" s="42">
        <f t="shared" si="117"/>
        <v>5</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19.5">
      <c r="A31" s="34" t="str">
        <f t="shared" si="120"/>
        <v>2.7</v>
      </c>
      <c r="B31" s="35" t="s">
        <v>36</v>
      </c>
      <c r="C31" s="36" t="s">
        <v>28</v>
      </c>
      <c r="D31" s="83"/>
      <c r="E31" s="79">
        <v>46034</v>
      </c>
      <c r="F31" s="80">
        <f t="shared" ref="F31" si="122">IF(ISBLANK(E31)," - ",IF(G31=0,E31,E31+G31-1))</f>
        <v>46036</v>
      </c>
      <c r="G31" s="40">
        <v>3</v>
      </c>
      <c r="H31" s="41">
        <v>0.8</v>
      </c>
      <c r="I31" s="42">
        <f t="shared" ref="I31" si="123">IF(OR(F31=0,E31=0)," - ",NETWORKDAYS(E31,F31))</f>
        <v>3</v>
      </c>
      <c r="J31" s="8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19.5">
      <c r="A32" s="34" t="str">
        <f t="shared" si="120"/>
        <v>2.8</v>
      </c>
      <c r="B32" s="35" t="s">
        <v>68</v>
      </c>
      <c r="C32" s="36" t="s">
        <v>69</v>
      </c>
      <c r="D32" s="83"/>
      <c r="E32" s="79"/>
      <c r="F32" s="80"/>
      <c r="G32" s="40"/>
      <c r="H32" s="41"/>
      <c r="I32" s="42"/>
      <c r="J32" s="8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19.5">
      <c r="A33" s="34"/>
      <c r="B33" s="92" t="s">
        <v>74</v>
      </c>
      <c r="C33" s="36" t="s">
        <v>69</v>
      </c>
      <c r="D33" s="83"/>
      <c r="E33" s="87"/>
      <c r="F33" s="88"/>
      <c r="G33" s="89"/>
      <c r="H33" s="90"/>
      <c r="I33" s="91"/>
      <c r="J33" s="8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19.5">
      <c r="A34" s="34"/>
      <c r="B34" s="82" t="s">
        <v>75</v>
      </c>
      <c r="C34" s="36" t="s">
        <v>69</v>
      </c>
      <c r="D34" s="37"/>
      <c r="E34" s="79"/>
      <c r="F34" s="80"/>
      <c r="G34" s="40"/>
      <c r="H34" s="41">
        <v>1</v>
      </c>
      <c r="I34" s="91"/>
      <c r="J34" s="8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19.5">
      <c r="A35" s="34"/>
      <c r="B35" s="82" t="s">
        <v>76</v>
      </c>
      <c r="C35" s="36" t="s">
        <v>69</v>
      </c>
      <c r="D35" s="83"/>
      <c r="E35" s="87"/>
      <c r="F35" s="88"/>
      <c r="G35" s="89"/>
      <c r="H35" s="41">
        <v>1</v>
      </c>
      <c r="I35" s="91"/>
      <c r="J35" s="8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19.5">
      <c r="A36" s="34"/>
      <c r="B36" s="82" t="s">
        <v>77</v>
      </c>
      <c r="C36" s="36" t="s">
        <v>69</v>
      </c>
      <c r="D36" s="83"/>
      <c r="E36" s="87"/>
      <c r="F36" s="88"/>
      <c r="G36" s="89"/>
      <c r="H36" s="41">
        <v>1</v>
      </c>
      <c r="I36" s="91"/>
      <c r="J36" s="8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19.5">
      <c r="A37" s="34"/>
      <c r="B37" s="82" t="s">
        <v>78</v>
      </c>
      <c r="C37" s="36" t="s">
        <v>69</v>
      </c>
      <c r="D37" s="83"/>
      <c r="E37" s="87"/>
      <c r="F37" s="88"/>
      <c r="G37" s="89"/>
      <c r="H37" s="90">
        <v>1</v>
      </c>
      <c r="I37" s="91"/>
      <c r="J37" s="8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19.5">
      <c r="A38" s="34"/>
      <c r="B38" s="82" t="s">
        <v>81</v>
      </c>
      <c r="C38" s="36" t="s">
        <v>69</v>
      </c>
      <c r="D38" s="83"/>
      <c r="E38" s="87"/>
      <c r="F38" s="88"/>
      <c r="G38" s="89"/>
      <c r="H38" s="90">
        <v>1</v>
      </c>
      <c r="I38" s="91"/>
      <c r="J38" s="8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19.5">
      <c r="A39" s="34"/>
      <c r="B39" s="82" t="s">
        <v>80</v>
      </c>
      <c r="C39" s="36" t="s">
        <v>69</v>
      </c>
      <c r="D39" s="83"/>
      <c r="E39" s="87"/>
      <c r="F39" s="88"/>
      <c r="G39" s="89"/>
      <c r="H39" s="90">
        <v>1</v>
      </c>
      <c r="I39" s="91"/>
      <c r="J39" s="8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19.5">
      <c r="A40" s="34"/>
      <c r="B40" s="82" t="s">
        <v>79</v>
      </c>
      <c r="C40" s="36" t="s">
        <v>69</v>
      </c>
      <c r="D40" s="83"/>
      <c r="E40" s="87"/>
      <c r="F40" s="88"/>
      <c r="G40" s="89"/>
      <c r="H40" s="90">
        <v>1</v>
      </c>
      <c r="I40" s="91"/>
      <c r="J40" s="8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36" customFormat="1" ht="19.5">
      <c r="A41" s="34"/>
      <c r="B41" s="82" t="s">
        <v>82</v>
      </c>
      <c r="C41" s="36" t="s">
        <v>69</v>
      </c>
      <c r="D41" s="83"/>
      <c r="E41" s="87"/>
      <c r="F41" s="88"/>
      <c r="G41" s="89"/>
      <c r="H41" s="90">
        <v>1</v>
      </c>
      <c r="I41" s="91"/>
      <c r="J41" s="8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36" customFormat="1" ht="19.5">
      <c r="A42" s="34"/>
      <c r="B42" s="82" t="s">
        <v>83</v>
      </c>
      <c r="C42" s="36" t="s">
        <v>69</v>
      </c>
      <c r="D42" s="83"/>
      <c r="E42" s="87"/>
      <c r="F42" s="88"/>
      <c r="G42" s="89"/>
      <c r="H42" s="90">
        <v>1</v>
      </c>
      <c r="I42" s="91"/>
      <c r="J42" s="8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36" customFormat="1" ht="19.5">
      <c r="A43" s="34"/>
      <c r="B43" s="92" t="s">
        <v>87</v>
      </c>
      <c r="C43" s="36" t="s">
        <v>69</v>
      </c>
      <c r="D43" s="83"/>
      <c r="E43" s="87"/>
      <c r="F43" s="88"/>
      <c r="G43" s="89"/>
      <c r="H43" s="90"/>
      <c r="I43" s="91"/>
      <c r="J43" s="8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36" customFormat="1" ht="19.5">
      <c r="A44" s="34"/>
      <c r="B44" s="82" t="s">
        <v>71</v>
      </c>
      <c r="C44" s="36" t="s">
        <v>69</v>
      </c>
      <c r="D44" s="37"/>
      <c r="E44" s="79"/>
      <c r="F44" s="80"/>
      <c r="G44" s="40"/>
      <c r="H44" s="41">
        <v>1</v>
      </c>
      <c r="I44" s="91"/>
      <c r="J44" s="8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36" customFormat="1" ht="19.5">
      <c r="A45" s="34"/>
      <c r="B45" s="82" t="s">
        <v>99</v>
      </c>
      <c r="C45" s="36" t="s">
        <v>69</v>
      </c>
      <c r="D45" s="83"/>
      <c r="E45" s="87"/>
      <c r="F45" s="88"/>
      <c r="G45" s="89"/>
      <c r="H45" s="41">
        <v>1</v>
      </c>
      <c r="I45" s="91"/>
      <c r="J45" s="8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36" customFormat="1" ht="19.5">
      <c r="A46" s="34"/>
      <c r="B46" s="82" t="s">
        <v>70</v>
      </c>
      <c r="C46" s="36" t="s">
        <v>69</v>
      </c>
      <c r="D46" s="83"/>
      <c r="E46" s="87"/>
      <c r="F46" s="88"/>
      <c r="G46" s="89"/>
      <c r="H46" s="41">
        <v>1</v>
      </c>
      <c r="I46" s="91"/>
      <c r="J46" s="8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36" customFormat="1" ht="19.5">
      <c r="A47" s="34"/>
      <c r="B47" s="82" t="s">
        <v>73</v>
      </c>
      <c r="C47" s="36" t="s">
        <v>69</v>
      </c>
      <c r="D47" s="83"/>
      <c r="E47" s="87"/>
      <c r="F47" s="88"/>
      <c r="G47" s="89"/>
      <c r="H47" s="41">
        <v>1</v>
      </c>
      <c r="I47" s="91"/>
      <c r="J47" s="8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36" customFormat="1" ht="19.5">
      <c r="A48" s="34"/>
      <c r="B48" s="82" t="s">
        <v>86</v>
      </c>
      <c r="C48" s="36" t="s">
        <v>69</v>
      </c>
      <c r="D48" s="83"/>
      <c r="E48" s="79">
        <v>46050</v>
      </c>
      <c r="F48" s="80">
        <f t="shared" ref="F48" si="124">IF(ISBLANK(E48)," - ",IF(G48=0,E48,E48+G48-1))</f>
        <v>46050</v>
      </c>
      <c r="G48" s="89">
        <v>1</v>
      </c>
      <c r="H48" s="41">
        <v>1</v>
      </c>
      <c r="I48" s="91">
        <v>1</v>
      </c>
      <c r="J48" s="8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50" s="36" customFormat="1" ht="19.5">
      <c r="A49" s="34"/>
      <c r="B49" s="82" t="s">
        <v>72</v>
      </c>
      <c r="C49" s="36" t="s">
        <v>69</v>
      </c>
      <c r="D49" s="83"/>
      <c r="E49" s="79">
        <v>46036</v>
      </c>
      <c r="F49" s="80">
        <f t="shared" ref="F49" si="125">IF(ISBLANK(E49)," - ",IF(G49=0,E49,E49+G49-1))</f>
        <v>46037</v>
      </c>
      <c r="G49" s="89">
        <v>2</v>
      </c>
      <c r="H49" s="90">
        <v>1</v>
      </c>
      <c r="I49" s="91">
        <v>2</v>
      </c>
      <c r="J49" s="8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row>
    <row r="50" spans="1:150" s="36" customFormat="1" ht="19.5">
      <c r="A50" s="34"/>
      <c r="B50" s="82" t="s">
        <v>89</v>
      </c>
      <c r="C50" s="36" t="s">
        <v>69</v>
      </c>
      <c r="D50" s="83"/>
      <c r="E50" s="79">
        <v>46051</v>
      </c>
      <c r="F50" s="80">
        <f t="shared" ref="F50:F51" si="126">IF(ISBLANK(E50)," - ",IF(G50=0,E50,E50+G50-1))</f>
        <v>46051</v>
      </c>
      <c r="G50" s="89">
        <v>1</v>
      </c>
      <c r="H50" s="90">
        <v>0</v>
      </c>
      <c r="I50" s="91">
        <v>2</v>
      </c>
      <c r="J50" s="8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row>
    <row r="51" spans="1:150" s="36" customFormat="1" ht="19.5">
      <c r="A51" s="34"/>
      <c r="B51" s="82" t="s">
        <v>88</v>
      </c>
      <c r="C51" s="36" t="s">
        <v>69</v>
      </c>
      <c r="D51" s="83"/>
      <c r="E51" s="79">
        <v>46037</v>
      </c>
      <c r="F51" s="80">
        <f t="shared" si="126"/>
        <v>46037</v>
      </c>
      <c r="G51" s="89">
        <v>1</v>
      </c>
      <c r="H51" s="41">
        <v>1</v>
      </c>
      <c r="I51" s="91">
        <v>1</v>
      </c>
      <c r="J51" s="8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row>
    <row r="52" spans="1:150" s="36" customFormat="1" ht="19.5">
      <c r="A52" s="34"/>
      <c r="B52" s="82" t="s">
        <v>84</v>
      </c>
      <c r="C52" s="36" t="s">
        <v>69</v>
      </c>
      <c r="D52" s="83"/>
      <c r="E52" s="79">
        <v>46038</v>
      </c>
      <c r="F52" s="80">
        <f t="shared" ref="F52:F55" si="127">IF(ISBLANK(E52)," - ",IF(G52=0,E52,E52+G52-1))</f>
        <v>46045</v>
      </c>
      <c r="G52" s="89">
        <v>8</v>
      </c>
      <c r="H52" s="41">
        <v>1</v>
      </c>
      <c r="I52" s="91">
        <v>2</v>
      </c>
      <c r="J52" s="8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row>
    <row r="53" spans="1:150" s="36" customFormat="1" ht="19.5">
      <c r="A53" s="34"/>
      <c r="B53" s="82" t="s">
        <v>85</v>
      </c>
      <c r="C53" s="36" t="s">
        <v>69</v>
      </c>
      <c r="D53" s="83"/>
      <c r="E53" s="79">
        <v>46038</v>
      </c>
      <c r="F53" s="80">
        <f t="shared" si="127"/>
        <v>46045</v>
      </c>
      <c r="G53" s="89">
        <v>8</v>
      </c>
      <c r="H53" s="41">
        <v>1</v>
      </c>
      <c r="I53" s="91">
        <v>2</v>
      </c>
      <c r="J53" s="8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row>
    <row r="54" spans="1:150" s="36" customFormat="1" ht="19.5">
      <c r="A54" s="34"/>
      <c r="B54" s="93" t="s">
        <v>97</v>
      </c>
      <c r="C54" s="36" t="s">
        <v>69</v>
      </c>
      <c r="D54" s="83"/>
      <c r="E54" s="79">
        <v>46048</v>
      </c>
      <c r="F54" s="80">
        <f t="shared" si="127"/>
        <v>46048</v>
      </c>
      <c r="G54" s="89">
        <v>1</v>
      </c>
      <c r="H54" s="41">
        <v>1</v>
      </c>
      <c r="I54" s="91">
        <v>1</v>
      </c>
      <c r="J54" s="8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row>
    <row r="55" spans="1:150" s="36" customFormat="1" ht="19.5">
      <c r="A55" s="34"/>
      <c r="B55" s="93" t="s">
        <v>98</v>
      </c>
      <c r="C55" s="36" t="s">
        <v>69</v>
      </c>
      <c r="D55" s="83"/>
      <c r="E55" s="79">
        <v>46049</v>
      </c>
      <c r="F55" s="80">
        <f t="shared" si="127"/>
        <v>46049</v>
      </c>
      <c r="G55" s="89">
        <v>1</v>
      </c>
      <c r="H55" s="41">
        <v>1</v>
      </c>
      <c r="I55" s="91">
        <v>1</v>
      </c>
      <c r="J55" s="8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row>
    <row r="56" spans="1:150" s="36" customFormat="1" ht="19.5">
      <c r="A56" s="34"/>
      <c r="B56" s="93" t="s">
        <v>90</v>
      </c>
      <c r="C56" s="36" t="s">
        <v>69</v>
      </c>
      <c r="D56" s="83"/>
      <c r="E56" s="87"/>
      <c r="F56" s="88"/>
      <c r="G56" s="89"/>
      <c r="H56" s="90"/>
      <c r="I56" s="91"/>
      <c r="J56" s="8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row>
    <row r="57" spans="1:150" s="36" customFormat="1" ht="19.5">
      <c r="A57" s="34"/>
      <c r="B57" s="82" t="s">
        <v>91</v>
      </c>
      <c r="C57" s="36" t="s">
        <v>69</v>
      </c>
      <c r="D57" s="83"/>
      <c r="E57" s="79">
        <v>46052</v>
      </c>
      <c r="F57" s="80">
        <f t="shared" ref="F57" si="128">IF(ISBLANK(E57)," - ",IF(G57=0,E57,E57+G57-1))</f>
        <v>46052</v>
      </c>
      <c r="G57" s="89">
        <v>1</v>
      </c>
      <c r="H57" s="41">
        <v>0</v>
      </c>
      <c r="I57" s="91">
        <v>1</v>
      </c>
      <c r="J57" s="8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row>
    <row r="58" spans="1:150" s="36" customFormat="1" ht="19.5">
      <c r="A58" s="34"/>
      <c r="B58" s="82" t="s">
        <v>92</v>
      </c>
      <c r="C58" s="36" t="s">
        <v>69</v>
      </c>
      <c r="D58" s="83"/>
      <c r="E58" s="79">
        <v>46052</v>
      </c>
      <c r="F58" s="80">
        <f t="shared" ref="F58:F62" si="129">IF(ISBLANK(E58)," - ",IF(G58=0,E58,E58+G58-1))</f>
        <v>46052</v>
      </c>
      <c r="G58" s="89">
        <v>1</v>
      </c>
      <c r="H58" s="41">
        <v>0</v>
      </c>
      <c r="I58" s="91">
        <v>1</v>
      </c>
      <c r="J58" s="8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row>
    <row r="59" spans="1:150" s="36" customFormat="1" ht="19.5">
      <c r="A59" s="34"/>
      <c r="B59" s="82" t="s">
        <v>96</v>
      </c>
      <c r="C59" s="36" t="s">
        <v>69</v>
      </c>
      <c r="D59" s="83"/>
      <c r="E59" s="79">
        <v>46053</v>
      </c>
      <c r="F59" s="80">
        <f t="shared" si="129"/>
        <v>46053</v>
      </c>
      <c r="G59" s="89">
        <v>1</v>
      </c>
      <c r="H59" s="41">
        <v>0</v>
      </c>
      <c r="I59" s="91">
        <v>1</v>
      </c>
      <c r="J59" s="8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row>
    <row r="60" spans="1:150" s="36" customFormat="1" ht="19.5">
      <c r="A60" s="34"/>
      <c r="B60" s="82" t="s">
        <v>95</v>
      </c>
      <c r="C60" s="36" t="s">
        <v>69</v>
      </c>
      <c r="D60" s="83"/>
      <c r="E60" s="79">
        <v>46053</v>
      </c>
      <c r="F60" s="80">
        <f t="shared" ref="F60" si="130">IF(ISBLANK(E60)," - ",IF(G60=0,E60,E60+G60-1))</f>
        <v>46053</v>
      </c>
      <c r="G60" s="89">
        <v>1</v>
      </c>
      <c r="H60" s="41">
        <v>0</v>
      </c>
      <c r="I60" s="91">
        <v>1</v>
      </c>
      <c r="J60" s="8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row>
    <row r="61" spans="1:150" s="36" customFormat="1" ht="19.5">
      <c r="A61" s="34"/>
      <c r="B61" s="82" t="s">
        <v>94</v>
      </c>
      <c r="C61" s="36" t="s">
        <v>69</v>
      </c>
      <c r="D61" s="83"/>
      <c r="E61" s="79">
        <v>46055</v>
      </c>
      <c r="F61" s="80">
        <f t="shared" si="129"/>
        <v>46055</v>
      </c>
      <c r="G61" s="89">
        <v>1</v>
      </c>
      <c r="H61" s="41">
        <v>0</v>
      </c>
      <c r="I61" s="91">
        <v>1</v>
      </c>
      <c r="J61" s="84"/>
      <c r="K61" s="34"/>
      <c r="L61" s="34"/>
      <c r="M61" s="34"/>
      <c r="N61" s="34"/>
      <c r="O61" s="34"/>
      <c r="P61" s="34"/>
      <c r="R61" s="34"/>
      <c r="S61" s="82"/>
      <c r="T61" s="34"/>
      <c r="U61" s="34"/>
      <c r="V61" s="34"/>
      <c r="W61" s="34"/>
      <c r="X61" s="34"/>
      <c r="Y61" s="34"/>
      <c r="Z61" s="34"/>
      <c r="AA61" s="34"/>
      <c r="AB61" s="34"/>
      <c r="AC61" s="34"/>
      <c r="AD61" s="82"/>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row>
    <row r="62" spans="1:150" s="36" customFormat="1" ht="19.5">
      <c r="A62" s="34"/>
      <c r="B62" s="82" t="s">
        <v>93</v>
      </c>
      <c r="C62" s="36" t="s">
        <v>69</v>
      </c>
      <c r="D62" s="83"/>
      <c r="E62" s="79">
        <v>46056</v>
      </c>
      <c r="F62" s="80">
        <f t="shared" si="129"/>
        <v>46056</v>
      </c>
      <c r="G62" s="89">
        <v>1</v>
      </c>
      <c r="H62" s="41">
        <v>0</v>
      </c>
      <c r="I62" s="91">
        <v>1</v>
      </c>
      <c r="J62" s="8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row>
    <row r="63" spans="1:150" s="33" customFormat="1" ht="19.5">
      <c r="A63" s="45">
        <v>3</v>
      </c>
      <c r="B63" s="46" t="s">
        <v>37</v>
      </c>
      <c r="D63" s="47"/>
      <c r="E63" s="81"/>
      <c r="F63" s="81" t="str">
        <f t="shared" si="119"/>
        <v xml:space="preserve"> - </v>
      </c>
      <c r="G63" s="48"/>
      <c r="H63" s="49"/>
      <c r="I63" s="50" t="str">
        <f t="shared" si="117"/>
        <v xml:space="preserve"> - </v>
      </c>
      <c r="J63" s="51"/>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row>
    <row r="64" spans="1:150" s="36" customFormat="1" ht="19.5">
      <c r="A64" s="34" t="str">
        <f t="shared" ref="A64:A73" si="13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64" s="35" t="s">
        <v>38</v>
      </c>
      <c r="D64" s="37"/>
      <c r="E64" s="79">
        <v>46030</v>
      </c>
      <c r="F64" s="80">
        <f t="shared" si="119"/>
        <v>46030</v>
      </c>
      <c r="G64" s="40">
        <v>1</v>
      </c>
      <c r="H64" s="41">
        <v>1</v>
      </c>
      <c r="I64" s="42">
        <f t="shared" si="117"/>
        <v>1</v>
      </c>
      <c r="J64" s="43"/>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row>
    <row r="65" spans="1:150" s="36" customFormat="1" ht="19.5">
      <c r="A65" s="34" t="str">
        <f t="shared" si="131"/>
        <v>3.2</v>
      </c>
      <c r="B65" s="35" t="s">
        <v>39</v>
      </c>
      <c r="D65" s="37"/>
      <c r="E65" s="79">
        <v>46036</v>
      </c>
      <c r="F65" s="80">
        <f>IF(ISBLANK(E65)," - ",IF(G65=0,E65,E65+G65-1))</f>
        <v>46036</v>
      </c>
      <c r="G65" s="40">
        <v>1</v>
      </c>
      <c r="H65" s="41">
        <v>1</v>
      </c>
      <c r="I65" s="42">
        <f>IF(OR(F65=0,E65=0)," - ",NETWORKDAYS(E65,F65))</f>
        <v>1</v>
      </c>
      <c r="J65" s="43"/>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row>
    <row r="66" spans="1:150" s="36" customFormat="1" ht="19.5">
      <c r="A66" s="34" t="str">
        <f t="shared" si="131"/>
        <v>3.3</v>
      </c>
      <c r="B66" s="35" t="s">
        <v>40</v>
      </c>
      <c r="D66" s="37"/>
      <c r="E66" s="79">
        <v>46031</v>
      </c>
      <c r="F66" s="80">
        <f>IF(ISBLANK(E66)," - ",IF(G66=0,E66,E66+G66-1))</f>
        <v>46031</v>
      </c>
      <c r="G66" s="40">
        <v>1</v>
      </c>
      <c r="H66" s="41">
        <v>1</v>
      </c>
      <c r="I66" s="42">
        <f>IF(OR(F66=0,E66=0)," - ",NETWORKDAYS(E66,F66))</f>
        <v>1</v>
      </c>
      <c r="J66" s="43"/>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row>
    <row r="67" spans="1:150" s="36" customFormat="1" ht="19.5">
      <c r="A67" s="34" t="str">
        <f t="shared" si="131"/>
        <v>3.4</v>
      </c>
      <c r="B67" s="35" t="s">
        <v>41</v>
      </c>
      <c r="D67" s="37"/>
      <c r="E67" s="79">
        <v>46037</v>
      </c>
      <c r="F67" s="80">
        <f t="shared" si="119"/>
        <v>46037</v>
      </c>
      <c r="G67" s="40">
        <v>1</v>
      </c>
      <c r="H67" s="41">
        <v>1</v>
      </c>
      <c r="I67" s="42">
        <f t="shared" si="117"/>
        <v>1</v>
      </c>
      <c r="J67" s="43"/>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row>
    <row r="68" spans="1:150" s="36" customFormat="1" ht="19.5">
      <c r="A68" s="34" t="str">
        <f t="shared" si="131"/>
        <v>3.5</v>
      </c>
      <c r="B68" s="35" t="s">
        <v>101</v>
      </c>
      <c r="D68" s="37"/>
      <c r="E68" s="79">
        <v>46042</v>
      </c>
      <c r="F68" s="80">
        <f t="shared" si="119"/>
        <v>46042</v>
      </c>
      <c r="G68" s="40">
        <v>1</v>
      </c>
      <c r="H68" s="41">
        <v>1</v>
      </c>
      <c r="I68" s="42">
        <f t="shared" si="117"/>
        <v>1</v>
      </c>
      <c r="J68" s="43"/>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row>
    <row r="69" spans="1:150" s="36" customFormat="1" ht="19.5">
      <c r="A69" s="34" t="str">
        <f t="shared" si="131"/>
        <v>3.6</v>
      </c>
      <c r="B69" s="35" t="s">
        <v>103</v>
      </c>
      <c r="D69" s="37"/>
      <c r="E69" s="79">
        <v>46049</v>
      </c>
      <c r="F69" s="80">
        <f t="shared" ref="F69" si="132">IF(ISBLANK(E69)," - ",IF(G69=0,E69,E69+G69-1))</f>
        <v>46049</v>
      </c>
      <c r="G69" s="40">
        <v>1</v>
      </c>
      <c r="H69" s="41">
        <v>1</v>
      </c>
      <c r="I69" s="42">
        <f t="shared" ref="I69" si="133">IF(OR(F69=0,E69=0)," - ",NETWORKDAYS(E69,F69))</f>
        <v>1</v>
      </c>
      <c r="J69" s="43"/>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row>
    <row r="70" spans="1:150" s="36" customFormat="1" ht="19.5">
      <c r="A70" s="34" t="str">
        <f t="shared" si="131"/>
        <v>3.7</v>
      </c>
      <c r="B70" s="35" t="s">
        <v>102</v>
      </c>
      <c r="D70" s="37"/>
      <c r="E70" s="79">
        <v>46051</v>
      </c>
      <c r="F70" s="80">
        <f t="shared" ref="F70" si="134">IF(ISBLANK(E70)," - ",IF(G70=0,E70,E70+G70-1))</f>
        <v>46051</v>
      </c>
      <c r="G70" s="40">
        <v>1</v>
      </c>
      <c r="H70" s="41">
        <v>0</v>
      </c>
      <c r="I70" s="42">
        <f t="shared" ref="I70" si="135">IF(OR(F70=0,E70=0)," - ",NETWORKDAYS(E70,F70))</f>
        <v>1</v>
      </c>
      <c r="J70" s="43"/>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row>
    <row r="71" spans="1:150" s="36" customFormat="1" ht="19.5">
      <c r="A71" s="34" t="str">
        <f t="shared" si="131"/>
        <v>3.8</v>
      </c>
      <c r="B71" s="35" t="s">
        <v>43</v>
      </c>
      <c r="D71" s="37"/>
      <c r="E71" s="79">
        <v>46055</v>
      </c>
      <c r="F71" s="80">
        <f t="shared" si="119"/>
        <v>46055</v>
      </c>
      <c r="G71" s="40">
        <v>1</v>
      </c>
      <c r="H71" s="41">
        <v>0</v>
      </c>
      <c r="I71" s="42">
        <f t="shared" si="117"/>
        <v>1</v>
      </c>
      <c r="J71" s="43"/>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row>
    <row r="72" spans="1:150" s="36" customFormat="1" ht="19.5">
      <c r="A72" s="34" t="str">
        <f t="shared" si="131"/>
        <v>3.9</v>
      </c>
      <c r="B72" s="35" t="s">
        <v>44</v>
      </c>
      <c r="D72" s="37"/>
      <c r="E72" s="79">
        <v>46058</v>
      </c>
      <c r="F72" s="80">
        <f t="shared" si="119"/>
        <v>46058</v>
      </c>
      <c r="G72" s="40">
        <v>1</v>
      </c>
      <c r="H72" s="41">
        <v>0</v>
      </c>
      <c r="I72" s="42">
        <f t="shared" si="117"/>
        <v>1</v>
      </c>
      <c r="J72" s="43"/>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row>
    <row r="73" spans="1:150" s="36" customFormat="1" ht="19.5">
      <c r="A73" s="34" t="str">
        <f t="shared" si="131"/>
        <v>3.10</v>
      </c>
      <c r="B73" s="36" t="s">
        <v>45</v>
      </c>
      <c r="D73" s="37"/>
      <c r="E73" s="79">
        <v>46062</v>
      </c>
      <c r="F73" s="80">
        <f t="shared" si="119"/>
        <v>46075</v>
      </c>
      <c r="G73" s="40">
        <v>14</v>
      </c>
      <c r="H73" s="41">
        <v>0</v>
      </c>
      <c r="I73" s="42">
        <f t="shared" si="117"/>
        <v>10</v>
      </c>
      <c r="J73" s="43"/>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row>
    <row r="74" spans="1:150" s="33" customFormat="1" ht="19.5">
      <c r="A74" s="45" t="str">
        <f>IF(ISERROR(VALUE(SUBSTITUTE(prevWBS,".",""))),"1",IF(ISERROR(FIND("`",SUBSTITUTE(prevWBS,".","`",1))),TEXT(VALUE(prevWBS)+1,"#"),TEXT(VALUE(LEFT(prevWBS,FIND("`",SUBSTITUTE(prevWBS,".","`",1))-1))+1,"#")))</f>
        <v>4</v>
      </c>
      <c r="B74" s="46" t="s">
        <v>47</v>
      </c>
      <c r="D74" s="47"/>
      <c r="E74" s="81"/>
      <c r="F74" s="81" t="str">
        <f t="shared" si="119"/>
        <v xml:space="preserve"> - </v>
      </c>
      <c r="G74" s="48"/>
      <c r="H74" s="49"/>
      <c r="I74" s="50" t="str">
        <f t="shared" si="117"/>
        <v xml:space="preserve"> - </v>
      </c>
      <c r="J74" s="51"/>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row>
    <row r="75" spans="1:150" s="36" customFormat="1" ht="19.5">
      <c r="A75" s="34" t="str">
        <f t="shared" ref="A75:A83" si="13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75" s="85" t="s">
        <v>48</v>
      </c>
      <c r="D75" s="37"/>
      <c r="E75" s="79">
        <v>46078</v>
      </c>
      <c r="F75" s="80">
        <f t="shared" si="119"/>
        <v>46079</v>
      </c>
      <c r="G75" s="40">
        <v>2</v>
      </c>
      <c r="H75" s="41">
        <v>0</v>
      </c>
      <c r="I75" s="42">
        <f t="shared" si="117"/>
        <v>2</v>
      </c>
      <c r="J75" s="43"/>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row>
    <row r="76" spans="1:150" s="36" customFormat="1" ht="19.5">
      <c r="A76" s="34" t="str">
        <f t="shared" si="136"/>
        <v>4.2</v>
      </c>
      <c r="B76" s="86" t="s">
        <v>49</v>
      </c>
      <c r="D76" s="37"/>
      <c r="E76" s="79">
        <v>46080</v>
      </c>
      <c r="F76" s="80">
        <f t="shared" si="119"/>
        <v>46083</v>
      </c>
      <c r="G76" s="40">
        <v>4</v>
      </c>
      <c r="H76" s="41">
        <v>0</v>
      </c>
      <c r="I76" s="42">
        <f t="shared" si="117"/>
        <v>2</v>
      </c>
      <c r="J76" s="43"/>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row>
    <row r="77" spans="1:150" s="36" customFormat="1" ht="19.5">
      <c r="A77" s="34" t="str">
        <f t="shared" si="136"/>
        <v>4.3</v>
      </c>
      <c r="B77" s="86" t="s">
        <v>50</v>
      </c>
      <c r="D77" s="37"/>
      <c r="E77" s="79">
        <v>46085</v>
      </c>
      <c r="F77" s="80">
        <f t="shared" si="119"/>
        <v>46087</v>
      </c>
      <c r="G77" s="40">
        <v>3</v>
      </c>
      <c r="H77" s="41">
        <v>0</v>
      </c>
      <c r="I77" s="42">
        <f t="shared" si="117"/>
        <v>3</v>
      </c>
      <c r="J77" s="43"/>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row>
    <row r="78" spans="1:150" s="36" customFormat="1" ht="19.5">
      <c r="A78" s="34" t="str">
        <f t="shared" si="136"/>
        <v>4.4</v>
      </c>
      <c r="B78" s="86" t="s">
        <v>51</v>
      </c>
      <c r="D78" s="37"/>
      <c r="E78" s="79">
        <v>46090</v>
      </c>
      <c r="F78" s="80">
        <f t="shared" si="119"/>
        <v>46112</v>
      </c>
      <c r="G78" s="40">
        <v>23</v>
      </c>
      <c r="H78" s="41">
        <v>0</v>
      </c>
      <c r="I78" s="42">
        <f t="shared" si="117"/>
        <v>17</v>
      </c>
      <c r="J78" s="43"/>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row>
    <row r="79" spans="1:150" s="36" customFormat="1" ht="19.5">
      <c r="A79" s="34" t="str">
        <f t="shared" si="136"/>
        <v>4.5</v>
      </c>
      <c r="B79" s="86" t="s">
        <v>52</v>
      </c>
      <c r="D79" s="37"/>
      <c r="E79" s="79">
        <v>46090</v>
      </c>
      <c r="F79" s="80">
        <f t="shared" si="119"/>
        <v>46112</v>
      </c>
      <c r="G79" s="40">
        <v>23</v>
      </c>
      <c r="H79" s="41">
        <v>0</v>
      </c>
      <c r="I79" s="42">
        <f t="shared" si="117"/>
        <v>17</v>
      </c>
      <c r="J79" s="43"/>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row>
    <row r="80" spans="1:150" s="36" customFormat="1" ht="19.5">
      <c r="A80" s="34" t="str">
        <f t="shared" si="136"/>
        <v>4.6</v>
      </c>
      <c r="B80" s="86" t="s">
        <v>53</v>
      </c>
      <c r="D80" s="37"/>
      <c r="E80" s="79">
        <v>46113</v>
      </c>
      <c r="F80" s="80">
        <f t="shared" si="119"/>
        <v>46113</v>
      </c>
      <c r="G80" s="40">
        <v>1</v>
      </c>
      <c r="H80" s="41">
        <v>0</v>
      </c>
      <c r="I80" s="42">
        <f t="shared" ref="I80" si="137">IF(OR(F80=0,E80=0)," - ",NETWORKDAYS(E80,F80))</f>
        <v>1</v>
      </c>
      <c r="J80" s="43"/>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row>
    <row r="81" spans="1:150" s="36" customFormat="1" ht="19.5">
      <c r="A81" s="34" t="str">
        <f t="shared" si="136"/>
        <v>4.7</v>
      </c>
      <c r="B81" s="86" t="s">
        <v>54</v>
      </c>
      <c r="D81" s="37"/>
      <c r="E81" s="79">
        <v>46113</v>
      </c>
      <c r="F81" s="80">
        <f t="shared" si="119"/>
        <v>46113</v>
      </c>
      <c r="G81" s="40">
        <v>1</v>
      </c>
      <c r="H81" s="41">
        <v>0</v>
      </c>
      <c r="I81" s="42">
        <f t="shared" si="117"/>
        <v>1</v>
      </c>
      <c r="J81" s="43"/>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row>
    <row r="82" spans="1:150" s="36" customFormat="1" ht="19.5">
      <c r="A82" s="34" t="str">
        <f t="shared" si="136"/>
        <v>4.8</v>
      </c>
      <c r="B82" s="35"/>
      <c r="D82" s="37"/>
      <c r="E82" s="79"/>
      <c r="F82" s="80" t="str">
        <f t="shared" ref="F82" si="138">IF(ISBLANK(E82)," - ",IF(G82=0,E82,E82+G82-1))</f>
        <v xml:space="preserve"> - </v>
      </c>
      <c r="G82" s="40"/>
      <c r="H82" s="41"/>
      <c r="I82" s="42" t="str">
        <f t="shared" ref="I82" si="139">IF(OR(F82=0,E82=0)," - ",NETWORKDAYS(E82,F82))</f>
        <v xml:space="preserve"> - </v>
      </c>
      <c r="J82" s="43"/>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row>
    <row r="83" spans="1:150" s="60" customFormat="1" ht="19.5">
      <c r="A83" s="34" t="str">
        <f t="shared" si="136"/>
        <v>4.9</v>
      </c>
      <c r="B83" s="53"/>
      <c r="C83" s="53"/>
      <c r="D83" s="54"/>
      <c r="E83" s="55"/>
      <c r="F83" s="55"/>
      <c r="G83" s="56"/>
      <c r="H83" s="57"/>
      <c r="I83" s="58" t="str">
        <f t="shared" si="117"/>
        <v xml:space="preserve"> - </v>
      </c>
      <c r="J83" s="59"/>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row>
    <row r="84" spans="1:150" s="67" customFormat="1" ht="19.5">
      <c r="A84" s="61" t="s">
        <v>55</v>
      </c>
      <c r="B84" s="62"/>
      <c r="C84" s="63"/>
      <c r="D84" s="63"/>
      <c r="E84" s="64"/>
      <c r="F84" s="64"/>
      <c r="G84" s="65"/>
      <c r="H84" s="65"/>
      <c r="I84" s="65"/>
      <c r="J84" s="66"/>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row>
    <row r="85" spans="1:150" s="60" customFormat="1" ht="19.5">
      <c r="A85" s="68" t="s">
        <v>56</v>
      </c>
      <c r="B85" s="69"/>
      <c r="C85" s="69"/>
      <c r="D85" s="69"/>
      <c r="E85" s="70"/>
      <c r="F85" s="70"/>
      <c r="G85" s="69"/>
      <c r="H85" s="69"/>
      <c r="I85" s="69"/>
      <c r="J85" s="66"/>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row>
    <row r="86" spans="1:150" s="60" customFormat="1" ht="19.5">
      <c r="A86" s="71" t="str">
        <f>IF(ISERROR(VALUE(SUBSTITUTE(prevWBS,".",""))),"1",IF(ISERROR(FIND("`",SUBSTITUTE(prevWBS,".","`",1))),TEXT(VALUE(prevWBS)+1,"#"),TEXT(VALUE(LEFT(prevWBS,FIND("`",SUBSTITUTE(prevWBS,".","`",1))-1))+1,"#")))</f>
        <v>1</v>
      </c>
      <c r="B86" s="72" t="s">
        <v>57</v>
      </c>
      <c r="C86" s="73"/>
      <c r="D86" s="74"/>
      <c r="E86" s="38"/>
      <c r="F86" s="39" t="str">
        <f t="shared" ref="F86:F89" si="140">IF(ISBLANK(E86)," - ",IF(G86=0,E86,E86+G86-1))</f>
        <v xml:space="preserve"> - </v>
      </c>
      <c r="G86" s="40"/>
      <c r="H86" s="41"/>
      <c r="I86" s="42" t="str">
        <f>IF(OR(F86=0,E86=0)," - ",NETWORKDAYS(E86,F86))</f>
        <v xml:space="preserve"> - </v>
      </c>
      <c r="J86" s="43"/>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row>
    <row r="87" spans="1:150" s="60" customFormat="1" ht="19.5">
      <c r="A87"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87" s="75" t="s">
        <v>58</v>
      </c>
      <c r="C87" s="75"/>
      <c r="D87" s="74"/>
      <c r="E87" s="38"/>
      <c r="F87" s="39" t="str">
        <f t="shared" si="140"/>
        <v xml:space="preserve"> - </v>
      </c>
      <c r="G87" s="40"/>
      <c r="H87" s="41"/>
      <c r="I87" s="42" t="str">
        <f t="shared" ref="I87:I89" si="141">IF(OR(F87=0,E87=0)," - ",NETWORKDAYS(E87,F87))</f>
        <v xml:space="preserve"> - </v>
      </c>
      <c r="J87" s="43"/>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row>
    <row r="88" spans="1:150" s="60" customFormat="1" ht="19.5">
      <c r="A88"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88" s="76" t="s">
        <v>59</v>
      </c>
      <c r="C88" s="75"/>
      <c r="D88" s="74"/>
      <c r="E88" s="38"/>
      <c r="F88" s="39" t="str">
        <f t="shared" si="140"/>
        <v xml:space="preserve"> - </v>
      </c>
      <c r="G88" s="40"/>
      <c r="H88" s="41"/>
      <c r="I88" s="42" t="str">
        <f t="shared" si="141"/>
        <v xml:space="preserve"> - </v>
      </c>
      <c r="J88" s="43"/>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row>
    <row r="89" spans="1:150" s="60" customFormat="1" ht="19.5">
      <c r="A89"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89" s="76" t="s">
        <v>60</v>
      </c>
      <c r="C89" s="75"/>
      <c r="D89" s="74"/>
      <c r="E89" s="38"/>
      <c r="F89" s="39" t="str">
        <f t="shared" si="140"/>
        <v xml:space="preserve"> - </v>
      </c>
      <c r="G89" s="40"/>
      <c r="H89" s="41"/>
      <c r="I89" s="42" t="str">
        <f t="shared" si="141"/>
        <v xml:space="preserve"> - </v>
      </c>
      <c r="J89" s="43"/>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row>
    <row r="90" spans="1:150" s="78" customFormat="1">
      <c r="A90" s="77" t="str">
        <f>HYPERLINK("https://vertex42.link/HowToCreateAGanttChart","► Watch How to Create a Gantt Chart in Excel")</f>
        <v>► Watch How to Create a Gantt Chart in Excel</v>
      </c>
    </row>
  </sheetData>
  <sheetProtection formatCells="0" formatColumns="0" formatRows="0" insertRows="0" deleteRows="0"/>
  <mergeCells count="43">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AT4:AZ4"/>
    <mergeCell ref="BA4:BG4"/>
    <mergeCell ref="AM5:AS5"/>
    <mergeCell ref="AT5:AZ5"/>
    <mergeCell ref="BA5:BG5"/>
    <mergeCell ref="CJ4:CP4"/>
    <mergeCell ref="CQ4:CW4"/>
    <mergeCell ref="CX4:DD4"/>
    <mergeCell ref="CC5:CI5"/>
    <mergeCell ref="CJ5:CP5"/>
    <mergeCell ref="CQ5:CW5"/>
  </mergeCells>
  <phoneticPr fontId="3" type="noConversion"/>
  <conditionalFormatting sqref="H8:H47 H49:H73">
    <cfRule type="dataBar" priority="10">
      <dataBar>
        <cfvo type="num" val="0"/>
        <cfvo type="num" val="1"/>
        <color theme="0" tint="-0.34998626667073579"/>
      </dataBar>
      <extLst>
        <ext xmlns:x14="http://schemas.microsoft.com/office/spreadsheetml/2009/9/main" uri="{B025F937-C7B1-47D3-B67F-A62EFF666E3E}">
          <x14:id>{084B58F9-90FB-45FA-B0BF-2BC12091FA13}</x14:id>
        </ext>
      </extLst>
    </cfRule>
  </conditionalFormatting>
  <conditionalFormatting sqref="H48">
    <cfRule type="dataBar" priority="1">
      <dataBar>
        <cfvo type="num" val="0"/>
        <cfvo type="num" val="1"/>
        <color theme="0" tint="-0.34998626667073579"/>
      </dataBar>
      <extLst>
        <ext xmlns:x14="http://schemas.microsoft.com/office/spreadsheetml/2009/9/main" uri="{B025F937-C7B1-47D3-B67F-A62EFF666E3E}">
          <x14:id>{E65683D0-B742-44F0-BE17-3CC895DA0D8A}</x14:id>
        </ext>
      </extLst>
    </cfRule>
  </conditionalFormatting>
  <conditionalFormatting sqref="H80">
    <cfRule type="dataBar" priority="2">
      <dataBar>
        <cfvo type="num" val="0"/>
        <cfvo type="num" val="1"/>
        <color theme="0" tint="-0.34998626667073579"/>
      </dataBar>
      <extLst>
        <ext xmlns:x14="http://schemas.microsoft.com/office/spreadsheetml/2009/9/main" uri="{B025F937-C7B1-47D3-B67F-A62EFF666E3E}">
          <x14:id>{485E2D55-06D0-4822-AD58-D4909CF5E6B1}</x14:id>
        </ext>
      </extLst>
    </cfRule>
  </conditionalFormatting>
  <conditionalFormatting sqref="H81">
    <cfRule type="dataBar" priority="6">
      <dataBar>
        <cfvo type="num" val="0"/>
        <cfvo type="num" val="1"/>
        <color theme="0" tint="-0.34998626667073579"/>
      </dataBar>
      <extLst>
        <ext xmlns:x14="http://schemas.microsoft.com/office/spreadsheetml/2009/9/main" uri="{B025F937-C7B1-47D3-B67F-A62EFF666E3E}">
          <x14:id>{C74EE589-04A9-4CBA-A240-39CB66FB18C7}</x14:id>
        </ext>
      </extLst>
    </cfRule>
  </conditionalFormatting>
  <conditionalFormatting sqref="H82">
    <cfRule type="dataBar" priority="26">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83:H89 H74:H79">
    <cfRule type="dataBar" priority="119">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ET7">
    <cfRule type="expression" dxfId="3" priority="31">
      <formula>K$6=TODAY()</formula>
    </cfRule>
  </conditionalFormatting>
  <conditionalFormatting sqref="K6:ET60 K61:P61 R61 T61:AC61 AE61:ET61 K62:ET89">
    <cfRule type="expression" dxfId="2" priority="3">
      <formula>K$6=TODAY()</formula>
    </cfRule>
  </conditionalFormatting>
  <conditionalFormatting sqref="K8:ET60 K61:P61 R61 T61:AC61 AE61:ET61 K62:ET89">
    <cfRule type="expression" dxfId="1" priority="4">
      <formula>AND($E8&lt;=K$6,ROUNDDOWN(($F8-$E8+1)*$H8,0)+$E8-1&gt;=K$6)</formula>
    </cfRule>
  </conditionalFormatting>
  <conditionalFormatting sqref="K8:ET60 K61:P61 R61 T61:AC61 AE61:ET61 K62:ET145">
    <cfRule type="expression" dxfId="0" priority="5">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6" fitToHeight="0" orientation="landscape" r:id="rId2"/>
  <headerFooter alignWithMargins="0"/>
  <ignoredErrors>
    <ignoredError sqref="B83 A85:B85 B84 E13 E63 E74 E83:H85 G13:H13 G63:H63 G74:H74 G86 G87:G88 G89 H76:H78" unlockedFormula="1"/>
    <ignoredError sqref="A74 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101600</xdr:colOff>
                    <xdr:row>1</xdr:row>
                    <xdr:rowOff>120650</xdr:rowOff>
                  </from>
                  <to>
                    <xdr:col>55</xdr:col>
                    <xdr:colOff>107950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84B58F9-90FB-45FA-B0BF-2BC12091FA13}">
            <x14:dataBar minLength="0" maxLength="100" gradient="0">
              <x14:cfvo type="num">
                <xm:f>0</xm:f>
              </x14:cfvo>
              <x14:cfvo type="num">
                <xm:f>1</xm:f>
              </x14:cfvo>
              <x14:negativeFillColor rgb="FFFF0000"/>
              <x14:axisColor rgb="FF000000"/>
            </x14:dataBar>
          </x14:cfRule>
          <xm:sqref>H8:H47 H49:H73</xm:sqref>
        </x14:conditionalFormatting>
        <x14:conditionalFormatting xmlns:xm="http://schemas.microsoft.com/office/excel/2006/main">
          <x14:cfRule type="dataBar" id="{E65683D0-B742-44F0-BE17-3CC895DA0D8A}">
            <x14:dataBar minLength="0" maxLength="100" gradient="0">
              <x14:cfvo type="num">
                <xm:f>0</xm:f>
              </x14:cfvo>
              <x14:cfvo type="num">
                <xm:f>1</xm:f>
              </x14:cfvo>
              <x14:negativeFillColor rgb="FFFF0000"/>
              <x14:axisColor rgb="FF000000"/>
            </x14:dataBar>
          </x14:cfRule>
          <xm:sqref>H48</xm:sqref>
        </x14:conditionalFormatting>
        <x14:conditionalFormatting xmlns:xm="http://schemas.microsoft.com/office/excel/2006/main">
          <x14:cfRule type="dataBar" id="{485E2D55-06D0-4822-AD58-D4909CF5E6B1}">
            <x14:dataBar minLength="0" maxLength="100" gradient="0">
              <x14:cfvo type="num">
                <xm:f>0</xm:f>
              </x14:cfvo>
              <x14:cfvo type="num">
                <xm:f>1</xm:f>
              </x14:cfvo>
              <x14:negativeFillColor rgb="FFFF0000"/>
              <x14:axisColor rgb="FF000000"/>
            </x14:dataBar>
          </x14:cfRule>
          <xm:sqref>H80</xm:sqref>
        </x14:conditionalFormatting>
        <x14:conditionalFormatting xmlns:xm="http://schemas.microsoft.com/office/excel/2006/main">
          <x14:cfRule type="dataBar" id="{C74EE589-04A9-4CBA-A240-39CB66FB18C7}">
            <x14:dataBar minLength="0" maxLength="100" gradient="0">
              <x14:cfvo type="num">
                <xm:f>0</xm:f>
              </x14:cfvo>
              <x14:cfvo type="num">
                <xm:f>1</xm:f>
              </x14:cfvo>
              <x14:negativeFillColor rgb="FFFF0000"/>
              <x14:axisColor rgb="FF000000"/>
            </x14:dataBar>
          </x14:cfRule>
          <xm:sqref>H81</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H82</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H83:H89 H74:H79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vt:i4>
      </vt:variant>
      <vt:variant>
        <vt:lpstr>ช่วงที่มีชื่อ</vt:lpstr>
      </vt:variant>
      <vt:variant>
        <vt:i4>6</vt:i4>
      </vt:variant>
    </vt:vector>
  </HeadingPairs>
  <TitlesOfParts>
    <vt:vector size="8" baseType="lpstr">
      <vt:lpstr>GanttChart_</vt:lpstr>
      <vt:lpstr>GanttChart</vt:lpstr>
      <vt:lpstr>GanttChart!prevWBS</vt:lpstr>
      <vt:lpstr>GanttChart_!prevWBS</vt:lpstr>
      <vt:lpstr>GanttChart!Print_Area</vt:lpstr>
      <vt:lpstr>GanttChart_!Print_Area</vt:lpstr>
      <vt:lpstr>GanttChart!Print_Titles</vt:lpstr>
      <vt:lpstr>GanttChart_!Print_Titles</vt:lpstr>
    </vt:vector>
  </TitlesOfParts>
  <Manager/>
  <Company>Vertex42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subject/>
  <dc:creator>Vertex42.com</dc:creator>
  <cp:keywords/>
  <dc:description>(c) 2006-2018 Vertex42 LLC. All Rights Reserved.</dc:description>
  <cp:lastModifiedBy>Ronnagon Kongsuwun</cp:lastModifiedBy>
  <cp:revision/>
  <cp:lastPrinted>2026-01-06T14:14:51Z</cp:lastPrinted>
  <dcterms:created xsi:type="dcterms:W3CDTF">2010-06-09T16:05:03Z</dcterms:created>
  <dcterms:modified xsi:type="dcterms:W3CDTF">2026-01-29T04:38:46Z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