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C:\Users\nocch\Google ドライブ\01.Business\02.Project\187.Ebisu Foods Co Ltd\0001.DPS\0004.Schedule\"/>
    </mc:Choice>
  </mc:AlternateContent>
  <xr:revisionPtr revIDLastSave="0" documentId="13_ncr:1_{E085EEDE-6536-4E94-82C6-3F9F8DB1B189}" xr6:coauthVersionLast="47" xr6:coauthVersionMax="47" xr10:uidLastSave="{00000000-0000-0000-0000-000000000000}"/>
  <bookViews>
    <workbookView xWindow="-108" yWindow="-108" windowWidth="23256" windowHeight="13896" xr2:uid="{00000000-000D-0000-FFFF-FFFF00000000}"/>
  </bookViews>
  <sheets>
    <sheet name="Phase1" sheetId="9" r:id="rId1"/>
  </sheets>
  <definedNames>
    <definedName name="prevWBS" localSheetId="0">Phase1!$A1048576</definedName>
    <definedName name="_xlnm.Print_Area" localSheetId="0">Phase1!$A$1:$GR$38</definedName>
    <definedName name="_xlnm.Print_Titles" localSheetId="0">Phase1!$4:$7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workbook>
</file>

<file path=xl/calcChain.xml><?xml version="1.0" encoding="utf-8"?>
<calcChain xmlns="http://schemas.openxmlformats.org/spreadsheetml/2006/main">
  <c r="F35" i="9" l="1"/>
  <c r="I35" i="9" s="1"/>
  <c r="F34" i="9"/>
  <c r="F33" i="9"/>
  <c r="F16" i="9"/>
  <c r="I16" i="9"/>
  <c r="F17" i="9"/>
  <c r="I17" i="9" s="1"/>
  <c r="F18" i="9"/>
  <c r="I18" i="9" s="1"/>
  <c r="F19" i="9"/>
  <c r="I19" i="9" s="1"/>
  <c r="F24" i="9"/>
  <c r="F23" i="9"/>
  <c r="F22" i="9"/>
  <c r="C32" i="9"/>
  <c r="C33" i="9" s="1"/>
  <c r="C34" i="9" s="1"/>
  <c r="C35" i="9" s="1"/>
  <c r="C36" i="9" s="1"/>
  <c r="F9" i="9"/>
  <c r="F36" i="9"/>
  <c r="I36" i="9" s="1"/>
  <c r="F32" i="9"/>
  <c r="F31" i="9"/>
  <c r="F30" i="9"/>
  <c r="F26" i="9"/>
  <c r="F25" i="9"/>
  <c r="F15" i="9"/>
  <c r="F14" i="9"/>
  <c r="C25" i="9"/>
  <c r="C24" i="9"/>
  <c r="C22" i="9"/>
  <c r="F28" i="9"/>
  <c r="I28" i="9" s="1"/>
  <c r="F27" i="9"/>
  <c r="I27" i="9" s="1"/>
  <c r="I20" i="9"/>
  <c r="F37" i="9"/>
  <c r="I37" i="9" s="1"/>
  <c r="A45" i="9" l="1"/>
  <c r="I38" i="9" l="1"/>
  <c r="F42" i="9" l="1"/>
  <c r="F43" i="9" s="1"/>
  <c r="I43" i="9" s="1"/>
  <c r="F41" i="9"/>
  <c r="I41" i="9" s="1"/>
  <c r="F8" i="9"/>
  <c r="I8" i="9" s="1"/>
  <c r="F29" i="9"/>
  <c r="I29" i="9" s="1"/>
  <c r="F21" i="9"/>
  <c r="I21" i="9" s="1"/>
  <c r="F13" i="9"/>
  <c r="I13" i="9" s="1"/>
  <c r="F44" i="9" l="1"/>
  <c r="I44" i="9" s="1"/>
  <c r="I42" i="9"/>
  <c r="F12" i="9" l="1"/>
  <c r="I9" i="9"/>
  <c r="K6" i="9"/>
  <c r="I12" i="9" l="1"/>
  <c r="F10" i="9"/>
  <c r="I10" i="9" s="1"/>
  <c r="K7" i="9"/>
  <c r="K4" i="9"/>
  <c r="A8" i="9"/>
  <c r="A41" i="9"/>
  <c r="A42" i="9" s="1"/>
  <c r="A43" i="9" s="1"/>
  <c r="A44" i="9" s="1"/>
  <c r="L6" i="9" l="1"/>
  <c r="I15" i="9" l="1"/>
  <c r="I14" i="9"/>
  <c r="I23" i="9"/>
  <c r="I22" i="9"/>
  <c r="I31" i="9"/>
  <c r="I30" i="9"/>
  <c r="M6" i="9"/>
  <c r="I24" i="9"/>
  <c r="I32" i="9" l="1"/>
  <c r="N6" i="9"/>
  <c r="I33" i="9" l="1"/>
  <c r="I25" i="9"/>
  <c r="O6" i="9"/>
  <c r="K5" i="9"/>
  <c r="I34" i="9" l="1"/>
  <c r="I26" i="9"/>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17" i="9" s="1"/>
  <c r="A18" i="9" s="1"/>
  <c r="A19" i="9" s="1"/>
  <c r="A20" i="9" l="1"/>
  <c r="A21" i="9" s="1"/>
  <c r="A22" i="9" s="1"/>
  <c r="A23" i="9" s="1"/>
  <c r="A24" i="9" s="1"/>
  <c r="A25" i="9" s="1"/>
  <c r="A26" i="9" s="1"/>
  <c r="A27" i="9" s="1"/>
  <c r="A28" i="9" s="1"/>
  <c r="AS7" i="9"/>
  <c r="AT6" i="9"/>
  <c r="AU6" i="9" l="1"/>
  <c r="AT7" i="9"/>
  <c r="AT4" i="9"/>
  <c r="AT5" i="9"/>
  <c r="A29" i="9"/>
  <c r="A30" i="9" s="1"/>
  <c r="A31" i="9" s="1"/>
  <c r="A32" i="9" s="1"/>
  <c r="A33" i="9" s="1"/>
  <c r="A34" i="9" s="1"/>
  <c r="A35" i="9" s="1"/>
  <c r="A36" i="9" l="1"/>
  <c r="A37" i="9" s="1"/>
  <c r="A38"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Ryo Nozaki Tomas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 ref="L9" authorId="2" shapeId="0" xr:uid="{2ECB50FA-3063-478E-8523-7C237B444889}">
      <text>
        <r>
          <rPr>
            <b/>
            <sz val="9"/>
            <color indexed="81"/>
            <rFont val="MS P ゴシック"/>
            <family val="2"/>
            <charset val="128"/>
          </rPr>
          <t>Ryo Nozaki Tomas:</t>
        </r>
        <r>
          <rPr>
            <sz val="9"/>
            <color indexed="81"/>
            <rFont val="MS P ゴシック"/>
            <family val="2"/>
            <charset val="128"/>
          </rPr>
          <t xml:space="preserve">
Off line meeting</t>
        </r>
      </text>
    </comment>
    <comment ref="AC14" authorId="2" shapeId="0" xr:uid="{84050229-950A-4B35-9315-C832D39EB5EB}">
      <text>
        <r>
          <rPr>
            <b/>
            <sz val="9"/>
            <color indexed="81"/>
            <rFont val="MS P ゴシック"/>
            <family val="2"/>
            <charset val="128"/>
          </rPr>
          <t>Ryo Nozaki Tomas:</t>
        </r>
        <r>
          <rPr>
            <sz val="9"/>
            <color indexed="81"/>
            <rFont val="MS P ゴシック"/>
            <family val="2"/>
            <charset val="128"/>
          </rPr>
          <t xml:space="preserve">
Online meeting</t>
        </r>
      </text>
    </comment>
    <comment ref="AQ14" authorId="2" shapeId="0" xr:uid="{CA2EAA3B-E3FD-46AF-A88E-EB3F5FFDE454}">
      <text>
        <r>
          <rPr>
            <b/>
            <sz val="9"/>
            <color indexed="81"/>
            <rFont val="MS P ゴシック"/>
            <family val="2"/>
            <charset val="128"/>
          </rPr>
          <t>Ryo Nozaki Tomas:</t>
        </r>
        <r>
          <rPr>
            <sz val="9"/>
            <color indexed="81"/>
            <rFont val="MS P ゴシック"/>
            <family val="2"/>
            <charset val="128"/>
          </rPr>
          <t xml:space="preserve">
Online meeting</t>
        </r>
      </text>
    </comment>
    <comment ref="BE14" authorId="2" shapeId="0" xr:uid="{2B1A9992-960B-4B29-9E4B-C7F580E1B2FB}">
      <text>
        <r>
          <rPr>
            <b/>
            <sz val="9"/>
            <color indexed="81"/>
            <rFont val="MS P ゴシック"/>
            <family val="2"/>
            <charset val="128"/>
          </rPr>
          <t>Ryo Nozaki Tomas:</t>
        </r>
        <r>
          <rPr>
            <sz val="9"/>
            <color indexed="81"/>
            <rFont val="MS P ゴシック"/>
            <family val="2"/>
            <charset val="128"/>
          </rPr>
          <t xml:space="preserve">
Online meeting</t>
        </r>
      </text>
    </comment>
    <comment ref="BS14" authorId="2" shapeId="0" xr:uid="{FEFB3814-A902-4F94-B7E8-953BE542BA5F}">
      <text>
        <r>
          <rPr>
            <b/>
            <sz val="9"/>
            <color indexed="81"/>
            <rFont val="MS P ゴシック"/>
            <family val="2"/>
            <charset val="128"/>
          </rPr>
          <t>Ryo Nozaki Tomas:</t>
        </r>
        <r>
          <rPr>
            <sz val="9"/>
            <color indexed="81"/>
            <rFont val="MS P ゴシック"/>
            <family val="2"/>
            <charset val="128"/>
          </rPr>
          <t xml:space="preserve">
Online meeting</t>
        </r>
      </text>
    </comment>
    <comment ref="CG14" authorId="2" shapeId="0" xr:uid="{C7DBC556-314D-4E17-A8B2-12F70E2FAAE4}">
      <text>
        <r>
          <rPr>
            <b/>
            <sz val="9"/>
            <color indexed="81"/>
            <rFont val="MS P ゴシック"/>
            <family val="2"/>
            <charset val="128"/>
          </rPr>
          <t>Ryo Nozaki Tomas:</t>
        </r>
        <r>
          <rPr>
            <sz val="9"/>
            <color indexed="81"/>
            <rFont val="MS P ゴシック"/>
            <family val="2"/>
            <charset val="128"/>
          </rPr>
          <t xml:space="preserve">
Online meeting</t>
        </r>
      </text>
    </comment>
    <comment ref="DB17" authorId="2" shapeId="0" xr:uid="{DE7333BC-8B3D-4290-BCD9-D332148C07E6}">
      <text>
        <r>
          <rPr>
            <b/>
            <sz val="9"/>
            <color indexed="81"/>
            <rFont val="MS P ゴシック"/>
            <family val="2"/>
            <charset val="128"/>
          </rPr>
          <t>Ryo Nozaki Tomas:</t>
        </r>
        <r>
          <rPr>
            <sz val="9"/>
            <color indexed="81"/>
            <rFont val="MS P ゴシック"/>
            <family val="2"/>
            <charset val="128"/>
          </rPr>
          <t xml:space="preserve">
Regular meeting and share stasu</t>
        </r>
      </text>
    </comment>
    <comment ref="DE17" authorId="2" shapeId="0" xr:uid="{C957B320-18FC-4B67-B828-362521ED3D31}">
      <text>
        <r>
          <rPr>
            <b/>
            <sz val="9"/>
            <color indexed="81"/>
            <rFont val="MS P ゴシック"/>
            <family val="2"/>
            <charset val="128"/>
          </rPr>
          <t>Ryo Nozaki Tomas:</t>
        </r>
        <r>
          <rPr>
            <sz val="9"/>
            <color indexed="81"/>
            <rFont val="MS P ゴシック"/>
            <family val="2"/>
            <charset val="128"/>
          </rPr>
          <t xml:space="preserve">
Regular meeting and share stasu</t>
        </r>
      </text>
    </comment>
    <comment ref="DW17" authorId="2" shapeId="0" xr:uid="{B4081A8D-6FB4-4E49-B6D3-B7DFF17E7B83}">
      <text>
        <r>
          <rPr>
            <b/>
            <sz val="9"/>
            <color indexed="81"/>
            <rFont val="MS P ゴシック"/>
            <family val="2"/>
            <charset val="128"/>
          </rPr>
          <t>Ryo Nozaki Tomas:</t>
        </r>
        <r>
          <rPr>
            <sz val="9"/>
            <color indexed="81"/>
            <rFont val="MS P ゴシック"/>
            <family val="2"/>
            <charset val="128"/>
          </rPr>
          <t xml:space="preserve">
Regular meeting and share stasu</t>
        </r>
      </text>
    </comment>
    <comment ref="ER17" authorId="2" shapeId="0" xr:uid="{22D11AA5-B33E-48A3-911F-AEE33CD7CB7C}">
      <text>
        <r>
          <rPr>
            <b/>
            <sz val="9"/>
            <color indexed="81"/>
            <rFont val="MS P ゴシック"/>
            <family val="2"/>
            <charset val="128"/>
          </rPr>
          <t>Ryo Nozaki Tomas:</t>
        </r>
        <r>
          <rPr>
            <sz val="9"/>
            <color indexed="81"/>
            <rFont val="MS P ゴシック"/>
            <family val="2"/>
            <charset val="128"/>
          </rPr>
          <t xml:space="preserve">
Regular meeting and share stasu</t>
        </r>
      </text>
    </comment>
  </commentList>
</comments>
</file>

<file path=xl/sharedStrings.xml><?xml version="1.0" encoding="utf-8"?>
<sst xmlns="http://schemas.openxmlformats.org/spreadsheetml/2006/main" count="62" uniqueCount="46">
  <si>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</si>
  <si>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</si>
  <si>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</si>
  <si>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</si>
  <si>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</si>
  <si>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</si>
  <si>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</si>
  <si>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</si>
  <si>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</si>
  <si>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</si>
  <si>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</si>
  <si>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</si>
  <si>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</si>
  <si>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</si>
  <si>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</si>
  <si>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</si>
  <si>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</si>
  <si>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</si>
  <si>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</si>
  <si>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</si>
  <si>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</si>
  <si>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</si>
  <si>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</si>
  <si>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</si>
  <si>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</si>
  <si>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</si>
  <si>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</si>
  <si>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</si>
  <si>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</si>
  <si>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</si>
  <si>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</si>
  <si>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Software test</t>
    <phoneticPr fontId="3" type="noConversion"/>
  </si>
  <si>
    <t>Hardware procurement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</si>
  <si>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</si>
  <si>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</si>
  <si>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</si>
  <si>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</si>
  <si>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Kick-off meeting after PO</t>
    <phoneticPr fontId="3" type="noConversion"/>
  </si>
  <si>
    <t>●</t>
    <phoneticPr fontId="3" type="noConversion"/>
  </si>
  <si>
    <t>Data organization/confirmation</t>
    <phoneticPr fontId="3" type="noConversion"/>
  </si>
  <si>
    <t>[Ebisu Foods Co Ltd Warehouse management system] Project Schedule Phase1</t>
    <phoneticPr fontId="3" type="noConversion"/>
  </si>
  <si>
    <t>[Ebisu Foods Co Ltd]</t>
    <phoneticPr fontId="3" type="noConversion"/>
  </si>
  <si>
    <t>Ebisu/Tomas</t>
  </si>
  <si>
    <t>Ebisu</t>
  </si>
  <si>
    <t>SAP Linkage test</t>
    <phoneticPr fontId="3" type="noConversion"/>
  </si>
  <si>
    <t>SAP/Tomas</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</si>
</sst>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d\ m/dd/yy"/>
    <numFmt numFmtId="177" formatCode="d"/>
    <numFmt numFmtId="178" formatCode="d\ mmm\ yyyy"/>
    <numFmt numFmtId="179" formatCode="ddd\ dd/mm/yy"/>
  </numFmts>
  <fonts count="49">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9"/>
      <color indexed="81"/>
      <name val="MS P ゴシック"/>
      <family val="2"/>
      <charset val="128"/>
    </font>
    <font>
      <b/>
      <sz val="9"/>
      <color indexed="81"/>
      <name val="MS P ゴシック"/>
      <family val="2"/>
      <charset val="128"/>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rgb="FFFFFF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2">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77" fontId="34" fillId="0" borderId="15" xfId="0" applyNumberFormat="1" applyFont="1" applyBorder="1" applyAlignment="1">
      <alignment horizontal="center" vertical="center" shrinkToFit="1"/>
    </xf>
    <xf numFmtId="177" fontId="34" fillId="0" borderId="13" xfId="0" applyNumberFormat="1" applyFont="1" applyBorder="1" applyAlignment="1">
      <alignment horizontal="center" vertical="center" shrinkToFit="1"/>
    </xf>
    <xf numFmtId="177"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76" fontId="30" fillId="23" borderId="14" xfId="0" applyNumberFormat="1" applyFont="1" applyFill="1" applyBorder="1" applyAlignment="1">
      <alignment horizontal="right" vertical="center"/>
    </xf>
    <xf numFmtId="176"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76" fontId="39" fillId="24" borderId="12" xfId="0" applyNumberFormat="1" applyFont="1" applyFill="1" applyBorder="1" applyAlignment="1">
      <alignment horizontal="center" vertical="center"/>
    </xf>
    <xf numFmtId="176"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79" fontId="39" fillId="24" borderId="12" xfId="0" applyNumberFormat="1" applyFont="1" applyFill="1" applyBorder="1" applyAlignment="1">
      <alignment horizontal="center" vertical="center"/>
    </xf>
    <xf numFmtId="179" fontId="39" fillId="0" borderId="12" xfId="0" applyNumberFormat="1" applyFont="1" applyBorder="1" applyAlignment="1">
      <alignment horizontal="center" vertical="center"/>
    </xf>
    <xf numFmtId="179" fontId="30" fillId="23" borderId="10" xfId="0" applyNumberFormat="1" applyFont="1" applyFill="1" applyBorder="1" applyAlignment="1">
      <alignment horizontal="center" vertical="center"/>
    </xf>
    <xf numFmtId="0" fontId="46" fillId="26" borderId="10" xfId="0" applyFont="1" applyFill="1" applyBorder="1" applyAlignment="1">
      <alignment horizontal="left" vertical="center"/>
    </xf>
    <xf numFmtId="0" fontId="46" fillId="0" borderId="10" xfId="0" applyFont="1" applyBorder="1" applyAlignment="1">
      <alignment horizontal="left" vertical="center"/>
    </xf>
    <xf numFmtId="0" fontId="45" fillId="0" borderId="0" xfId="34" applyFont="1" applyBorder="1" applyAlignment="1" applyProtection="1">
      <alignment horizontal="left" vertical="center"/>
    </xf>
    <xf numFmtId="179" fontId="28" fillId="0" borderId="21" xfId="0" applyNumberFormat="1" applyFont="1" applyBorder="1" applyAlignment="1" applyProtection="1">
      <alignment horizontal="center" vertical="center" shrinkToFit="1"/>
      <protection locked="0"/>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78" fontId="28" fillId="0" borderId="15" xfId="0" applyNumberFormat="1" applyFont="1" applyBorder="1" applyAlignment="1">
      <alignment horizontal="center" vertical="center"/>
    </xf>
    <xf numFmtId="178" fontId="28" fillId="0" borderId="13" xfId="0" applyNumberFormat="1" applyFont="1" applyBorder="1" applyAlignment="1">
      <alignment horizontal="center" vertical="center"/>
    </xf>
    <xf numFmtId="178" fontId="28" fillId="0" borderId="16" xfId="0" applyNumberFormat="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41" builtinId="15" customBuiltin="1"/>
    <cellStyle name="チェック セル" xfId="27" builtinId="23" customBuiltin="1"/>
    <cellStyle name="どちらでもない" xfId="37" builtinId="28" customBuiltin="1"/>
    <cellStyle name="パーセント" xfId="40" builtinId="5"/>
    <cellStyle name="ハイパーリンク" xfId="34" builtinId="8"/>
    <cellStyle name="メモ" xfId="38" builtinId="10" customBuiltin="1"/>
    <cellStyle name="リンク セル" xfId="36" builtinId="24" customBuiltin="1"/>
    <cellStyle name="悪い" xfId="25" builtinId="27" customBuiltin="1"/>
    <cellStyle name="計算" xfId="26" builtinId="22" customBuiltin="1"/>
    <cellStyle name="警告文" xfId="43" builtinId="11" customBuiltin="1"/>
    <cellStyle name="見出し 1" xfId="30" builtinId="16" customBuiltin="1"/>
    <cellStyle name="見出し 2" xfId="31" builtinId="17" customBuiltin="1"/>
    <cellStyle name="見出し 3" xfId="32" builtinId="18" customBuiltin="1"/>
    <cellStyle name="見出し 4" xfId="33" builtinId="19" customBuiltin="1"/>
    <cellStyle name="集計" xfId="42" builtinId="25" customBuiltin="1"/>
    <cellStyle name="出力" xfId="39" builtinId="21" customBuiltin="1"/>
    <cellStyle name="説明文" xfId="28" builtinId="53" customBuiltin="1"/>
    <cellStyle name="入力" xfId="35" builtinId="20" customBuiltin="1"/>
    <cellStyle name="標準" xfId="0" builtinId="0"/>
    <cellStyle name="良い" xfId="29" builtinId="26" customBuiltin="1"/>
  </cellStyles>
  <dxfs count="664">
    <dxf>
      <fill>
        <patternFill>
          <bgColor rgb="FF0070C0"/>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246082</xdr:colOff>
      <xdr:row>5</xdr:row>
      <xdr:rowOff>116205</xdr:rowOff>
    </xdr:from>
    <xdr:to>
      <xdr:col>18</xdr:col>
      <xdr:colOff>112844</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121920</xdr:colOff>
          <xdr:row>2</xdr:row>
          <xdr:rowOff>121920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5"/>
  <sheetViews>
    <sheetView showGridLines="0" tabSelected="1" view="pageBreakPreview" zoomScale="55" zoomScaleNormal="70" zoomScaleSheetLayoutView="55" workbookViewId="0">
      <pane ySplit="7" topLeftCell="A8" activePane="bottomLeft" state="frozen"/>
      <selection pane="bottomLeft"/>
    </sheetView>
  </sheetViews>
  <sheetFormatPr defaultColWidth="9.109375" defaultRowHeight="14.4"/>
  <cols>
    <col min="1" max="1" width="6.88671875" style="3" customWidth="1"/>
    <col min="2" max="2" width="3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311" width="2.44140625" style="3" customWidth="1"/>
    <col min="312" max="16384" width="9.109375" style="3"/>
  </cols>
  <sheetData>
    <row r="1" spans="1:311" ht="30" customHeight="1">
      <c r="A1" s="1" t="s">
        <v>40</v>
      </c>
      <c r="B1" s="2"/>
      <c r="C1" s="2"/>
      <c r="D1" s="2"/>
      <c r="E1" s="2"/>
      <c r="F1" s="2"/>
      <c r="I1" s="4"/>
      <c r="K1" s="84" t="s">
        <v>17</v>
      </c>
      <c r="L1" s="84"/>
      <c r="M1" s="84"/>
      <c r="N1" s="84"/>
      <c r="O1" s="84"/>
      <c r="P1" s="84"/>
      <c r="Q1" s="84"/>
      <c r="R1" s="84"/>
      <c r="S1" s="84"/>
      <c r="T1" s="84"/>
      <c r="U1" s="84"/>
      <c r="V1" s="84"/>
      <c r="W1" s="84"/>
      <c r="X1" s="84"/>
      <c r="Y1" s="84"/>
      <c r="Z1" s="84"/>
      <c r="AA1" s="84"/>
      <c r="AB1" s="84"/>
      <c r="AC1" s="84"/>
      <c r="AD1" s="84"/>
      <c r="AE1" s="84"/>
    </row>
    <row r="2" spans="1:311" ht="18" customHeight="1">
      <c r="A2" s="5" t="s">
        <v>41</v>
      </c>
      <c r="B2" s="6"/>
      <c r="C2" s="6"/>
      <c r="D2" s="7"/>
      <c r="E2" s="8"/>
      <c r="F2" s="8"/>
      <c r="H2" s="9"/>
    </row>
    <row r="3" spans="1:311" ht="15">
      <c r="A3" s="5"/>
      <c r="H3" s="9"/>
      <c r="K3" s="10"/>
      <c r="L3" s="10"/>
      <c r="M3" s="10"/>
      <c r="N3" s="10"/>
      <c r="O3" s="10"/>
      <c r="P3" s="10"/>
      <c r="Q3" s="10"/>
      <c r="R3" s="10"/>
      <c r="S3" s="10"/>
      <c r="T3" s="10"/>
      <c r="U3" s="10"/>
      <c r="V3" s="10"/>
      <c r="W3" s="10"/>
      <c r="X3" s="10"/>
      <c r="Y3" s="10"/>
      <c r="Z3" s="10"/>
      <c r="AA3" s="10"/>
    </row>
    <row r="4" spans="1:311" ht="17.25" customHeight="1">
      <c r="B4" s="4" t="s">
        <v>14</v>
      </c>
      <c r="C4" s="85">
        <v>45097</v>
      </c>
      <c r="D4" s="85"/>
      <c r="E4" s="85"/>
      <c r="G4" s="4" t="s">
        <v>13</v>
      </c>
      <c r="H4" s="11">
        <v>1</v>
      </c>
      <c r="K4" s="86" t="str">
        <f>"Week "&amp;(K6-($C$4-WEEKDAY($C$4,1)+2))/7+1</f>
        <v>Week 1</v>
      </c>
      <c r="L4" s="87"/>
      <c r="M4" s="87"/>
      <c r="N4" s="87"/>
      <c r="O4" s="87"/>
      <c r="P4" s="87"/>
      <c r="Q4" s="88"/>
      <c r="R4" s="86" t="str">
        <f>"Week "&amp;(R6-($C$4-WEEKDAY($C$4,1)+2))/7+1</f>
        <v>Week 2</v>
      </c>
      <c r="S4" s="87"/>
      <c r="T4" s="87"/>
      <c r="U4" s="87"/>
      <c r="V4" s="87"/>
      <c r="W4" s="87"/>
      <c r="X4" s="88"/>
      <c r="Y4" s="86" t="str">
        <f>"Week "&amp;(Y6-($C$4-WEEKDAY($C$4,1)+2))/7+1</f>
        <v>Week 3</v>
      </c>
      <c r="Z4" s="87"/>
      <c r="AA4" s="87"/>
      <c r="AB4" s="87"/>
      <c r="AC4" s="87"/>
      <c r="AD4" s="87"/>
      <c r="AE4" s="88"/>
      <c r="AF4" s="86" t="str">
        <f>"Week "&amp;(AF6-($C$4-WEEKDAY($C$4,1)+2))/7+1</f>
        <v>Week 4</v>
      </c>
      <c r="AG4" s="87"/>
      <c r="AH4" s="87"/>
      <c r="AI4" s="87"/>
      <c r="AJ4" s="87"/>
      <c r="AK4" s="87"/>
      <c r="AL4" s="88"/>
      <c r="AM4" s="86" t="str">
        <f>"Week "&amp;(AM6-($C$4-WEEKDAY($C$4,1)+2))/7+1</f>
        <v>Week 5</v>
      </c>
      <c r="AN4" s="87"/>
      <c r="AO4" s="87"/>
      <c r="AP4" s="87"/>
      <c r="AQ4" s="87"/>
      <c r="AR4" s="87"/>
      <c r="AS4" s="88"/>
      <c r="AT4" s="86" t="str">
        <f>"Week "&amp;(AT6-($C$4-WEEKDAY($C$4,1)+2))/7+1</f>
        <v>Week 6</v>
      </c>
      <c r="AU4" s="87"/>
      <c r="AV4" s="87"/>
      <c r="AW4" s="87"/>
      <c r="AX4" s="87"/>
      <c r="AY4" s="87"/>
      <c r="AZ4" s="88"/>
      <c r="BA4" s="86" t="str">
        <f>"Week "&amp;(BA6-($C$4-WEEKDAY($C$4,1)+2))/7+1</f>
        <v>Week 7</v>
      </c>
      <c r="BB4" s="87"/>
      <c r="BC4" s="87"/>
      <c r="BD4" s="87"/>
      <c r="BE4" s="87"/>
      <c r="BF4" s="87"/>
      <c r="BG4" s="88"/>
      <c r="BH4" s="86" t="str">
        <f>"Week "&amp;(BH6-($C$4-WEEKDAY($C$4,1)+2))/7+1</f>
        <v>Week 8</v>
      </c>
      <c r="BI4" s="87"/>
      <c r="BJ4" s="87"/>
      <c r="BK4" s="87"/>
      <c r="BL4" s="87"/>
      <c r="BM4" s="87"/>
      <c r="BN4" s="88"/>
      <c r="BO4" s="86" t="str">
        <f>"Week "&amp;(BO6-($C$4-WEEKDAY($C$4,1)+2))/7+1</f>
        <v>Week 9</v>
      </c>
      <c r="BP4" s="87"/>
      <c r="BQ4" s="87"/>
      <c r="BR4" s="87"/>
      <c r="BS4" s="87"/>
      <c r="BT4" s="87"/>
      <c r="BU4" s="88"/>
      <c r="BV4" s="86" t="str">
        <f>"Week "&amp;(BV6-($C$4-WEEKDAY($C$4,1)+2))/7+1</f>
        <v>Week 10</v>
      </c>
      <c r="BW4" s="87"/>
      <c r="BX4" s="87"/>
      <c r="BY4" s="87"/>
      <c r="BZ4" s="87"/>
      <c r="CA4" s="87"/>
      <c r="CB4" s="88"/>
      <c r="CC4" s="86" t="str">
        <f>"Week "&amp;(CC6-($C$4-WEEKDAY($C$4,1)+2))/7+1</f>
        <v>Week 11</v>
      </c>
      <c r="CD4" s="87"/>
      <c r="CE4" s="87"/>
      <c r="CF4" s="87"/>
      <c r="CG4" s="87"/>
      <c r="CH4" s="87"/>
      <c r="CI4" s="88"/>
      <c r="CJ4" s="86" t="str">
        <f>"Week "&amp;(CJ6-($C$4-WEEKDAY($C$4,1)+2))/7+1</f>
        <v>Week 12</v>
      </c>
      <c r="CK4" s="87"/>
      <c r="CL4" s="87"/>
      <c r="CM4" s="87"/>
      <c r="CN4" s="87"/>
      <c r="CO4" s="87"/>
      <c r="CP4" s="88"/>
      <c r="CQ4" s="86" t="str">
        <f>"Week "&amp;(CQ6-($C$4-WEEKDAY($C$4,1)+2))/7+1</f>
        <v>Week 13</v>
      </c>
      <c r="CR4" s="87"/>
      <c r="CS4" s="87"/>
      <c r="CT4" s="87"/>
      <c r="CU4" s="87"/>
      <c r="CV4" s="87"/>
      <c r="CW4" s="88"/>
      <c r="CX4" s="86" t="str">
        <f>"Week "&amp;(CX6-($C$4-WEEKDAY($C$4,1)+2))/7+1</f>
        <v>Week 14</v>
      </c>
      <c r="CY4" s="87"/>
      <c r="CZ4" s="87"/>
      <c r="DA4" s="87"/>
      <c r="DB4" s="87"/>
      <c r="DC4" s="87"/>
      <c r="DD4" s="88"/>
      <c r="DE4" s="86" t="str">
        <f>"Week "&amp;(DE6-($C$4-WEEKDAY($C$4,1)+2))/7+1</f>
        <v>Week 15</v>
      </c>
      <c r="DF4" s="87"/>
      <c r="DG4" s="87"/>
      <c r="DH4" s="87"/>
      <c r="DI4" s="87"/>
      <c r="DJ4" s="87"/>
      <c r="DK4" s="88"/>
      <c r="DL4" s="86" t="str">
        <f>"Week "&amp;(DL6-($C$4-WEEKDAY($C$4,1)+2))/7+1</f>
        <v>Week 16</v>
      </c>
      <c r="DM4" s="87"/>
      <c r="DN4" s="87"/>
      <c r="DO4" s="87"/>
      <c r="DP4" s="87"/>
      <c r="DQ4" s="87"/>
      <c r="DR4" s="88"/>
      <c r="DS4" s="86" t="str">
        <f>"Week "&amp;(DS6-($C$4-WEEKDAY($C$4,1)+2))/7+1</f>
        <v>Week 17</v>
      </c>
      <c r="DT4" s="87"/>
      <c r="DU4" s="87"/>
      <c r="DV4" s="87"/>
      <c r="DW4" s="87"/>
      <c r="DX4" s="87"/>
      <c r="DY4" s="88"/>
      <c r="DZ4" s="86" t="str">
        <f>"Week "&amp;(DZ6-($C$4-WEEKDAY($C$4,1)+2))/7+1</f>
        <v>Week 18</v>
      </c>
      <c r="EA4" s="87"/>
      <c r="EB4" s="87"/>
      <c r="EC4" s="87"/>
      <c r="ED4" s="87"/>
      <c r="EE4" s="87"/>
      <c r="EF4" s="88"/>
      <c r="EG4" s="86" t="str">
        <f>"Week "&amp;(EG6-($C$4-WEEKDAY($C$4,1)+2))/7+1</f>
        <v>Week 19</v>
      </c>
      <c r="EH4" s="87"/>
      <c r="EI4" s="87"/>
      <c r="EJ4" s="87"/>
      <c r="EK4" s="87"/>
      <c r="EL4" s="87"/>
      <c r="EM4" s="88"/>
      <c r="EN4" s="86" t="str">
        <f>"Week "&amp;(EN6-($C$4-WEEKDAY($C$4,1)+2))/7+1</f>
        <v>Week 20</v>
      </c>
      <c r="EO4" s="87"/>
      <c r="EP4" s="87"/>
      <c r="EQ4" s="87"/>
      <c r="ER4" s="87"/>
      <c r="ES4" s="87"/>
      <c r="ET4" s="88"/>
      <c r="EU4" s="86" t="str">
        <f>"Week "&amp;(EU6-($C$4-WEEKDAY($C$4,1)+2))/7+1</f>
        <v>Week 21</v>
      </c>
      <c r="EV4" s="87"/>
      <c r="EW4" s="87"/>
      <c r="EX4" s="87"/>
      <c r="EY4" s="87"/>
      <c r="EZ4" s="87"/>
      <c r="FA4" s="88"/>
      <c r="FB4" s="86" t="str">
        <f>"Week "&amp;(FB6-($C$4-WEEKDAY($C$4,1)+2))/7+1</f>
        <v>Week 22</v>
      </c>
      <c r="FC4" s="87"/>
      <c r="FD4" s="87"/>
      <c r="FE4" s="87"/>
      <c r="FF4" s="87"/>
      <c r="FG4" s="87"/>
      <c r="FH4" s="88"/>
      <c r="FI4" s="86" t="str">
        <f>"Week "&amp;(FI6-($C$4-WEEKDAY($C$4,1)+2))/7+1</f>
        <v>Week 23</v>
      </c>
      <c r="FJ4" s="87"/>
      <c r="FK4" s="87"/>
      <c r="FL4" s="87"/>
      <c r="FM4" s="87"/>
      <c r="FN4" s="87"/>
      <c r="FO4" s="88"/>
      <c r="FP4" s="86" t="str">
        <f>"Week "&amp;(FP6-($C$4-WEEKDAY($C$4,1)+2))/7+1</f>
        <v>Week 24</v>
      </c>
      <c r="FQ4" s="87"/>
      <c r="FR4" s="87"/>
      <c r="FS4" s="87"/>
      <c r="FT4" s="87"/>
      <c r="FU4" s="87"/>
      <c r="FV4" s="88"/>
      <c r="FW4" s="86" t="str">
        <f>"Week "&amp;(FW6-($C$4-WEEKDAY($C$4,1)+2))/7+1</f>
        <v>Week 25</v>
      </c>
      <c r="FX4" s="87"/>
      <c r="FY4" s="87"/>
      <c r="FZ4" s="87"/>
      <c r="GA4" s="87"/>
      <c r="GB4" s="87"/>
      <c r="GC4" s="88"/>
      <c r="GD4" s="86" t="str">
        <f>"Week "&amp;(GD6-($C$4-WEEKDAY($C$4,1)+2))/7+1</f>
        <v>Week 26</v>
      </c>
      <c r="GE4" s="87"/>
      <c r="GF4" s="87"/>
      <c r="GG4" s="87"/>
      <c r="GH4" s="87"/>
      <c r="GI4" s="87"/>
      <c r="GJ4" s="88"/>
      <c r="GK4" s="86" t="str">
        <f>"Week "&amp;(GK6-($C$4-WEEKDAY($C$4,1)+2))/7+1</f>
        <v>Week 27</v>
      </c>
      <c r="GL4" s="87"/>
      <c r="GM4" s="87"/>
      <c r="GN4" s="87"/>
      <c r="GO4" s="87"/>
      <c r="GP4" s="87"/>
      <c r="GQ4" s="88"/>
      <c r="GR4" s="86" t="str">
        <f>"Week "&amp;(GR6-($C$4-WEEKDAY($C$4,1)+2))/7+1</f>
        <v>Week 28</v>
      </c>
      <c r="GS4" s="87"/>
      <c r="GT4" s="87"/>
      <c r="GU4" s="87"/>
      <c r="GV4" s="87"/>
      <c r="GW4" s="87"/>
      <c r="GX4" s="88"/>
      <c r="GY4" s="86" t="str">
        <f>"Week "&amp;(GY6-($C$4-WEEKDAY($C$4,1)+2))/7+1</f>
        <v>Week 29</v>
      </c>
      <c r="GZ4" s="87"/>
      <c r="HA4" s="87"/>
      <c r="HB4" s="87"/>
      <c r="HC4" s="87"/>
      <c r="HD4" s="87"/>
      <c r="HE4" s="88"/>
      <c r="HF4" s="86" t="str">
        <f>"Week "&amp;(HF6-($C$4-WEEKDAY($C$4,1)+2))/7+1</f>
        <v>Week 30</v>
      </c>
      <c r="HG4" s="87"/>
      <c r="HH4" s="87"/>
      <c r="HI4" s="87"/>
      <c r="HJ4" s="87"/>
      <c r="HK4" s="87"/>
      <c r="HL4" s="88"/>
      <c r="HM4" s="86" t="str">
        <f>"Week "&amp;(HM6-($C$4-WEEKDAY($C$4,1)+2))/7+1</f>
        <v>Week 31</v>
      </c>
      <c r="HN4" s="87"/>
      <c r="HO4" s="87"/>
      <c r="HP4" s="87"/>
      <c r="HQ4" s="87"/>
      <c r="HR4" s="87"/>
      <c r="HS4" s="88"/>
      <c r="HT4" s="86" t="str">
        <f>"Week "&amp;(HT6-($C$4-WEEKDAY($C$4,1)+2))/7+1</f>
        <v>Week 32</v>
      </c>
      <c r="HU4" s="87"/>
      <c r="HV4" s="87"/>
      <c r="HW4" s="87"/>
      <c r="HX4" s="87"/>
      <c r="HY4" s="87"/>
      <c r="HZ4" s="88"/>
      <c r="IA4" s="86" t="str">
        <f>"Week "&amp;(IA6-($C$4-WEEKDAY($C$4,1)+2))/7+1</f>
        <v>Week 33</v>
      </c>
      <c r="IB4" s="87"/>
      <c r="IC4" s="87"/>
      <c r="ID4" s="87"/>
      <c r="IE4" s="87"/>
      <c r="IF4" s="87"/>
      <c r="IG4" s="88"/>
      <c r="IH4" s="86" t="str">
        <f>"Week "&amp;(IH6-($C$4-WEEKDAY($C$4,1)+2))/7+1</f>
        <v>Week 34</v>
      </c>
      <c r="II4" s="87"/>
      <c r="IJ4" s="87"/>
      <c r="IK4" s="87"/>
      <c r="IL4" s="87"/>
      <c r="IM4" s="87"/>
      <c r="IN4" s="88"/>
      <c r="IO4" s="86" t="str">
        <f>"Week "&amp;(IO6-($C$4-WEEKDAY($C$4,1)+2))/7+1</f>
        <v>Week 35</v>
      </c>
      <c r="IP4" s="87"/>
      <c r="IQ4" s="87"/>
      <c r="IR4" s="87"/>
      <c r="IS4" s="87"/>
      <c r="IT4" s="87"/>
      <c r="IU4" s="88"/>
      <c r="IV4" s="86" t="str">
        <f>"Week "&amp;(IV6-($C$4-WEEKDAY($C$4,1)+2))/7+1</f>
        <v>Week 36</v>
      </c>
      <c r="IW4" s="87"/>
      <c r="IX4" s="87"/>
      <c r="IY4" s="87"/>
      <c r="IZ4" s="87"/>
      <c r="JA4" s="87"/>
      <c r="JB4" s="88"/>
      <c r="JC4" s="86" t="str">
        <f>"Week "&amp;(JC6-($C$4-WEEKDAY($C$4,1)+2))/7+1</f>
        <v>Week 37</v>
      </c>
      <c r="JD4" s="87"/>
      <c r="JE4" s="87"/>
      <c r="JF4" s="87"/>
      <c r="JG4" s="87"/>
      <c r="JH4" s="87"/>
      <c r="JI4" s="88"/>
      <c r="JJ4" s="86" t="str">
        <f>"Week "&amp;(JJ6-($C$4-WEEKDAY($C$4,1)+2))/7+1</f>
        <v>Week 38</v>
      </c>
      <c r="JK4" s="87"/>
      <c r="JL4" s="87"/>
      <c r="JM4" s="87"/>
      <c r="JN4" s="87"/>
      <c r="JO4" s="87"/>
      <c r="JP4" s="88"/>
      <c r="JQ4" s="86" t="str">
        <f>"Week "&amp;(JQ6-($C$4-WEEKDAY($C$4,1)+2))/7+1</f>
        <v>Week 39</v>
      </c>
      <c r="JR4" s="87"/>
      <c r="JS4" s="87"/>
      <c r="JT4" s="87"/>
      <c r="JU4" s="87"/>
      <c r="JV4" s="87"/>
      <c r="JW4" s="88"/>
      <c r="JX4" s="86" t="str">
        <f>"Week "&amp;(JX6-($C$4-WEEKDAY($C$4,1)+2))/7+1</f>
        <v>Week 40</v>
      </c>
      <c r="JY4" s="87"/>
      <c r="JZ4" s="87"/>
      <c r="KA4" s="87"/>
      <c r="KB4" s="87"/>
      <c r="KC4" s="87"/>
      <c r="KD4" s="88"/>
      <c r="KE4" s="86" t="str">
        <f>"Week "&amp;(KE6-($C$4-WEEKDAY($C$4,1)+2))/7+1</f>
        <v>Week 41</v>
      </c>
      <c r="KF4" s="87"/>
      <c r="KG4" s="87"/>
      <c r="KH4" s="87"/>
      <c r="KI4" s="87"/>
      <c r="KJ4" s="87"/>
      <c r="KK4" s="88"/>
      <c r="KL4" s="86" t="str">
        <f>"Week "&amp;(KL6-($C$4-WEEKDAY($C$4,1)+2))/7+1</f>
        <v>Week 42</v>
      </c>
      <c r="KM4" s="87"/>
      <c r="KN4" s="87"/>
      <c r="KO4" s="87"/>
      <c r="KP4" s="87"/>
      <c r="KQ4" s="87"/>
      <c r="KR4" s="88"/>
      <c r="KS4" s="86" t="str">
        <f>"Week "&amp;(KS6-($C$4-WEEKDAY($C$4,1)+2))/7+1</f>
        <v>Week 43</v>
      </c>
      <c r="KT4" s="87"/>
      <c r="KU4" s="87"/>
      <c r="KV4" s="87"/>
      <c r="KW4" s="87"/>
      <c r="KX4" s="87"/>
      <c r="KY4" s="88"/>
    </row>
    <row r="5" spans="1:311" ht="17.25" customHeight="1">
      <c r="B5" s="4" t="s">
        <v>15</v>
      </c>
      <c r="C5" s="85">
        <v>45291</v>
      </c>
      <c r="D5" s="85"/>
      <c r="E5" s="85"/>
      <c r="K5" s="89">
        <f>K6</f>
        <v>45096</v>
      </c>
      <c r="L5" s="90"/>
      <c r="M5" s="90"/>
      <c r="N5" s="90"/>
      <c r="O5" s="90"/>
      <c r="P5" s="90"/>
      <c r="Q5" s="91"/>
      <c r="R5" s="89">
        <f>R6</f>
        <v>45103</v>
      </c>
      <c r="S5" s="90"/>
      <c r="T5" s="90"/>
      <c r="U5" s="90"/>
      <c r="V5" s="90"/>
      <c r="W5" s="90"/>
      <c r="X5" s="91"/>
      <c r="Y5" s="89">
        <f>Y6</f>
        <v>45110</v>
      </c>
      <c r="Z5" s="90"/>
      <c r="AA5" s="90"/>
      <c r="AB5" s="90"/>
      <c r="AC5" s="90"/>
      <c r="AD5" s="90"/>
      <c r="AE5" s="91"/>
      <c r="AF5" s="89">
        <f>AF6</f>
        <v>45117</v>
      </c>
      <c r="AG5" s="90"/>
      <c r="AH5" s="90"/>
      <c r="AI5" s="90"/>
      <c r="AJ5" s="90"/>
      <c r="AK5" s="90"/>
      <c r="AL5" s="91"/>
      <c r="AM5" s="89">
        <f>AM6</f>
        <v>45124</v>
      </c>
      <c r="AN5" s="90"/>
      <c r="AO5" s="90"/>
      <c r="AP5" s="90"/>
      <c r="AQ5" s="90"/>
      <c r="AR5" s="90"/>
      <c r="AS5" s="91"/>
      <c r="AT5" s="89">
        <f>AT6</f>
        <v>45131</v>
      </c>
      <c r="AU5" s="90"/>
      <c r="AV5" s="90"/>
      <c r="AW5" s="90"/>
      <c r="AX5" s="90"/>
      <c r="AY5" s="90"/>
      <c r="AZ5" s="91"/>
      <c r="BA5" s="89">
        <f>BA6</f>
        <v>45138</v>
      </c>
      <c r="BB5" s="90"/>
      <c r="BC5" s="90"/>
      <c r="BD5" s="90"/>
      <c r="BE5" s="90"/>
      <c r="BF5" s="90"/>
      <c r="BG5" s="91"/>
      <c r="BH5" s="89">
        <f>BH6</f>
        <v>45145</v>
      </c>
      <c r="BI5" s="90"/>
      <c r="BJ5" s="90"/>
      <c r="BK5" s="90"/>
      <c r="BL5" s="90"/>
      <c r="BM5" s="90"/>
      <c r="BN5" s="91"/>
      <c r="BO5" s="89">
        <f>BO6</f>
        <v>45152</v>
      </c>
      <c r="BP5" s="90"/>
      <c r="BQ5" s="90"/>
      <c r="BR5" s="90"/>
      <c r="BS5" s="90"/>
      <c r="BT5" s="90"/>
      <c r="BU5" s="91"/>
      <c r="BV5" s="89">
        <f>BV6</f>
        <v>45159</v>
      </c>
      <c r="BW5" s="90"/>
      <c r="BX5" s="90"/>
      <c r="BY5" s="90"/>
      <c r="BZ5" s="90"/>
      <c r="CA5" s="90"/>
      <c r="CB5" s="91"/>
      <c r="CC5" s="89">
        <f>CC6</f>
        <v>45166</v>
      </c>
      <c r="CD5" s="90"/>
      <c r="CE5" s="90"/>
      <c r="CF5" s="90"/>
      <c r="CG5" s="90"/>
      <c r="CH5" s="90"/>
      <c r="CI5" s="91"/>
      <c r="CJ5" s="89">
        <f>CJ6</f>
        <v>45173</v>
      </c>
      <c r="CK5" s="90"/>
      <c r="CL5" s="90"/>
      <c r="CM5" s="90"/>
      <c r="CN5" s="90"/>
      <c r="CO5" s="90"/>
      <c r="CP5" s="91"/>
      <c r="CQ5" s="89">
        <f>CQ6</f>
        <v>45180</v>
      </c>
      <c r="CR5" s="90"/>
      <c r="CS5" s="90"/>
      <c r="CT5" s="90"/>
      <c r="CU5" s="90"/>
      <c r="CV5" s="90"/>
      <c r="CW5" s="91"/>
      <c r="CX5" s="89">
        <f>CX6</f>
        <v>45187</v>
      </c>
      <c r="CY5" s="90"/>
      <c r="CZ5" s="90"/>
      <c r="DA5" s="90"/>
      <c r="DB5" s="90"/>
      <c r="DC5" s="90"/>
      <c r="DD5" s="91"/>
      <c r="DE5" s="89">
        <f>DE6</f>
        <v>45194</v>
      </c>
      <c r="DF5" s="90"/>
      <c r="DG5" s="90"/>
      <c r="DH5" s="90"/>
      <c r="DI5" s="90"/>
      <c r="DJ5" s="90"/>
      <c r="DK5" s="91"/>
      <c r="DL5" s="89">
        <f>DL6</f>
        <v>45201</v>
      </c>
      <c r="DM5" s="90"/>
      <c r="DN5" s="90"/>
      <c r="DO5" s="90"/>
      <c r="DP5" s="90"/>
      <c r="DQ5" s="90"/>
      <c r="DR5" s="91"/>
      <c r="DS5" s="89">
        <f>DS6</f>
        <v>45208</v>
      </c>
      <c r="DT5" s="90"/>
      <c r="DU5" s="90"/>
      <c r="DV5" s="90"/>
      <c r="DW5" s="90"/>
      <c r="DX5" s="90"/>
      <c r="DY5" s="91"/>
      <c r="DZ5" s="89">
        <f>DZ6</f>
        <v>45215</v>
      </c>
      <c r="EA5" s="90"/>
      <c r="EB5" s="90"/>
      <c r="EC5" s="90"/>
      <c r="ED5" s="90"/>
      <c r="EE5" s="90"/>
      <c r="EF5" s="91"/>
      <c r="EG5" s="89">
        <f>EG6</f>
        <v>45222</v>
      </c>
      <c r="EH5" s="90"/>
      <c r="EI5" s="90"/>
      <c r="EJ5" s="90"/>
      <c r="EK5" s="90"/>
      <c r="EL5" s="90"/>
      <c r="EM5" s="91"/>
      <c r="EN5" s="89">
        <f>EN6</f>
        <v>45229</v>
      </c>
      <c r="EO5" s="90"/>
      <c r="EP5" s="90"/>
      <c r="EQ5" s="90"/>
      <c r="ER5" s="90"/>
      <c r="ES5" s="90"/>
      <c r="ET5" s="91"/>
      <c r="EU5" s="89">
        <f>EU6</f>
        <v>45236</v>
      </c>
      <c r="EV5" s="90"/>
      <c r="EW5" s="90"/>
      <c r="EX5" s="90"/>
      <c r="EY5" s="90"/>
      <c r="EZ5" s="90"/>
      <c r="FA5" s="91"/>
      <c r="FB5" s="89">
        <f>FB6</f>
        <v>45243</v>
      </c>
      <c r="FC5" s="90"/>
      <c r="FD5" s="90"/>
      <c r="FE5" s="90"/>
      <c r="FF5" s="90"/>
      <c r="FG5" s="90"/>
      <c r="FH5" s="91"/>
      <c r="FI5" s="89">
        <f>FI6</f>
        <v>45250</v>
      </c>
      <c r="FJ5" s="90"/>
      <c r="FK5" s="90"/>
      <c r="FL5" s="90"/>
      <c r="FM5" s="90"/>
      <c r="FN5" s="90"/>
      <c r="FO5" s="91"/>
      <c r="FP5" s="89">
        <f>FP6</f>
        <v>45257</v>
      </c>
      <c r="FQ5" s="90"/>
      <c r="FR5" s="90"/>
      <c r="FS5" s="90"/>
      <c r="FT5" s="90"/>
      <c r="FU5" s="90"/>
      <c r="FV5" s="91"/>
      <c r="FW5" s="89">
        <f>FW6</f>
        <v>45264</v>
      </c>
      <c r="FX5" s="90"/>
      <c r="FY5" s="90"/>
      <c r="FZ5" s="90"/>
      <c r="GA5" s="90"/>
      <c r="GB5" s="90"/>
      <c r="GC5" s="91"/>
      <c r="GD5" s="89">
        <f>GD6</f>
        <v>45271</v>
      </c>
      <c r="GE5" s="90"/>
      <c r="GF5" s="90"/>
      <c r="GG5" s="90"/>
      <c r="GH5" s="90"/>
      <c r="GI5" s="90"/>
      <c r="GJ5" s="91"/>
      <c r="GK5" s="89">
        <f>GK6</f>
        <v>45278</v>
      </c>
      <c r="GL5" s="90"/>
      <c r="GM5" s="90"/>
      <c r="GN5" s="90"/>
      <c r="GO5" s="90"/>
      <c r="GP5" s="90"/>
      <c r="GQ5" s="91"/>
      <c r="GR5" s="89">
        <f>GR6</f>
        <v>45285</v>
      </c>
      <c r="GS5" s="90"/>
      <c r="GT5" s="90"/>
      <c r="GU5" s="90"/>
      <c r="GV5" s="90"/>
      <c r="GW5" s="90"/>
      <c r="GX5" s="91"/>
      <c r="GY5" s="89">
        <f>GY6</f>
        <v>45292</v>
      </c>
      <c r="GZ5" s="90"/>
      <c r="HA5" s="90"/>
      <c r="HB5" s="90"/>
      <c r="HC5" s="90"/>
      <c r="HD5" s="90"/>
      <c r="HE5" s="91"/>
      <c r="HF5" s="89">
        <f>HF6</f>
        <v>45299</v>
      </c>
      <c r="HG5" s="90"/>
      <c r="HH5" s="90"/>
      <c r="HI5" s="90"/>
      <c r="HJ5" s="90"/>
      <c r="HK5" s="90"/>
      <c r="HL5" s="91"/>
      <c r="HM5" s="89">
        <f>HM6</f>
        <v>45306</v>
      </c>
      <c r="HN5" s="90"/>
      <c r="HO5" s="90"/>
      <c r="HP5" s="90"/>
      <c r="HQ5" s="90"/>
      <c r="HR5" s="90"/>
      <c r="HS5" s="91"/>
      <c r="HT5" s="89">
        <f>HT6</f>
        <v>45313</v>
      </c>
      <c r="HU5" s="90"/>
      <c r="HV5" s="90"/>
      <c r="HW5" s="90"/>
      <c r="HX5" s="90"/>
      <c r="HY5" s="90"/>
      <c r="HZ5" s="91"/>
      <c r="IA5" s="89">
        <f>IA6</f>
        <v>45320</v>
      </c>
      <c r="IB5" s="90"/>
      <c r="IC5" s="90"/>
      <c r="ID5" s="90"/>
      <c r="IE5" s="90"/>
      <c r="IF5" s="90"/>
      <c r="IG5" s="91"/>
      <c r="IH5" s="89">
        <f>IH6</f>
        <v>45327</v>
      </c>
      <c r="II5" s="90"/>
      <c r="IJ5" s="90"/>
      <c r="IK5" s="90"/>
      <c r="IL5" s="90"/>
      <c r="IM5" s="90"/>
      <c r="IN5" s="91"/>
      <c r="IO5" s="89">
        <f>IO6</f>
        <v>45334</v>
      </c>
      <c r="IP5" s="90"/>
      <c r="IQ5" s="90"/>
      <c r="IR5" s="90"/>
      <c r="IS5" s="90"/>
      <c r="IT5" s="90"/>
      <c r="IU5" s="91"/>
      <c r="IV5" s="89">
        <f>IV6</f>
        <v>45341</v>
      </c>
      <c r="IW5" s="90"/>
      <c r="IX5" s="90"/>
      <c r="IY5" s="90"/>
      <c r="IZ5" s="90"/>
      <c r="JA5" s="90"/>
      <c r="JB5" s="91"/>
      <c r="JC5" s="89">
        <f>JC6</f>
        <v>45348</v>
      </c>
      <c r="JD5" s="90"/>
      <c r="JE5" s="90"/>
      <c r="JF5" s="90"/>
      <c r="JG5" s="90"/>
      <c r="JH5" s="90"/>
      <c r="JI5" s="91"/>
      <c r="JJ5" s="89">
        <f>JJ6</f>
        <v>45355</v>
      </c>
      <c r="JK5" s="90"/>
      <c r="JL5" s="90"/>
      <c r="JM5" s="90"/>
      <c r="JN5" s="90"/>
      <c r="JO5" s="90"/>
      <c r="JP5" s="91"/>
      <c r="JQ5" s="89">
        <f>JQ6</f>
        <v>45362</v>
      </c>
      <c r="JR5" s="90"/>
      <c r="JS5" s="90"/>
      <c r="JT5" s="90"/>
      <c r="JU5" s="90"/>
      <c r="JV5" s="90"/>
      <c r="JW5" s="91"/>
      <c r="JX5" s="89">
        <f>JX6</f>
        <v>45369</v>
      </c>
      <c r="JY5" s="90"/>
      <c r="JZ5" s="90"/>
      <c r="KA5" s="90"/>
      <c r="KB5" s="90"/>
      <c r="KC5" s="90"/>
      <c r="KD5" s="91"/>
      <c r="KE5" s="89">
        <f>KE6</f>
        <v>45376</v>
      </c>
      <c r="KF5" s="90"/>
      <c r="KG5" s="90"/>
      <c r="KH5" s="90"/>
      <c r="KI5" s="90"/>
      <c r="KJ5" s="90"/>
      <c r="KK5" s="91"/>
      <c r="KL5" s="89">
        <f>KL6</f>
        <v>45383</v>
      </c>
      <c r="KM5" s="90"/>
      <c r="KN5" s="90"/>
      <c r="KO5" s="90"/>
      <c r="KP5" s="90"/>
      <c r="KQ5" s="90"/>
      <c r="KR5" s="91"/>
      <c r="KS5" s="89">
        <f>KS6</f>
        <v>45390</v>
      </c>
      <c r="KT5" s="90"/>
      <c r="KU5" s="90"/>
      <c r="KV5" s="90"/>
      <c r="KW5" s="90"/>
      <c r="KX5" s="90"/>
      <c r="KY5" s="91"/>
    </row>
    <row r="6" spans="1:311">
      <c r="K6" s="12">
        <f>C4-WEEKDAY(C4,1)+2+7*(H4-1)</f>
        <v>45096</v>
      </c>
      <c r="L6" s="13">
        <f t="shared" ref="L6:AL6" si="0">K6+1</f>
        <v>45097</v>
      </c>
      <c r="M6" s="13">
        <f t="shared" si="0"/>
        <v>45098</v>
      </c>
      <c r="N6" s="13">
        <f t="shared" si="0"/>
        <v>45099</v>
      </c>
      <c r="O6" s="13">
        <f t="shared" si="0"/>
        <v>45100</v>
      </c>
      <c r="P6" s="13">
        <f t="shared" si="0"/>
        <v>45101</v>
      </c>
      <c r="Q6" s="14">
        <f t="shared" si="0"/>
        <v>45102</v>
      </c>
      <c r="R6" s="12">
        <f t="shared" si="0"/>
        <v>45103</v>
      </c>
      <c r="S6" s="13">
        <f t="shared" si="0"/>
        <v>45104</v>
      </c>
      <c r="T6" s="13">
        <f t="shared" si="0"/>
        <v>45105</v>
      </c>
      <c r="U6" s="13">
        <f t="shared" si="0"/>
        <v>45106</v>
      </c>
      <c r="V6" s="13">
        <f t="shared" si="0"/>
        <v>45107</v>
      </c>
      <c r="W6" s="13">
        <f t="shared" si="0"/>
        <v>45108</v>
      </c>
      <c r="X6" s="14">
        <f t="shared" si="0"/>
        <v>45109</v>
      </c>
      <c r="Y6" s="12">
        <f t="shared" si="0"/>
        <v>45110</v>
      </c>
      <c r="Z6" s="13">
        <f t="shared" si="0"/>
        <v>45111</v>
      </c>
      <c r="AA6" s="13">
        <f t="shared" si="0"/>
        <v>45112</v>
      </c>
      <c r="AB6" s="13">
        <f t="shared" si="0"/>
        <v>45113</v>
      </c>
      <c r="AC6" s="13">
        <f t="shared" si="0"/>
        <v>45114</v>
      </c>
      <c r="AD6" s="13">
        <f t="shared" si="0"/>
        <v>45115</v>
      </c>
      <c r="AE6" s="14">
        <f t="shared" si="0"/>
        <v>45116</v>
      </c>
      <c r="AF6" s="12">
        <f t="shared" si="0"/>
        <v>45117</v>
      </c>
      <c r="AG6" s="13">
        <f t="shared" si="0"/>
        <v>45118</v>
      </c>
      <c r="AH6" s="13">
        <f t="shared" si="0"/>
        <v>45119</v>
      </c>
      <c r="AI6" s="13">
        <f t="shared" si="0"/>
        <v>45120</v>
      </c>
      <c r="AJ6" s="13">
        <f t="shared" si="0"/>
        <v>45121</v>
      </c>
      <c r="AK6" s="13">
        <f t="shared" si="0"/>
        <v>45122</v>
      </c>
      <c r="AL6" s="14">
        <f t="shared" si="0"/>
        <v>45123</v>
      </c>
      <c r="AM6" s="12">
        <f t="shared" ref="AM6:CX6" si="1">AL6+1</f>
        <v>45124</v>
      </c>
      <c r="AN6" s="13">
        <f t="shared" si="1"/>
        <v>45125</v>
      </c>
      <c r="AO6" s="13">
        <f t="shared" si="1"/>
        <v>45126</v>
      </c>
      <c r="AP6" s="13">
        <f t="shared" si="1"/>
        <v>45127</v>
      </c>
      <c r="AQ6" s="13">
        <f t="shared" si="1"/>
        <v>45128</v>
      </c>
      <c r="AR6" s="13">
        <f t="shared" si="1"/>
        <v>45129</v>
      </c>
      <c r="AS6" s="14">
        <f t="shared" si="1"/>
        <v>45130</v>
      </c>
      <c r="AT6" s="12">
        <f t="shared" si="1"/>
        <v>45131</v>
      </c>
      <c r="AU6" s="13">
        <f t="shared" si="1"/>
        <v>45132</v>
      </c>
      <c r="AV6" s="13">
        <f t="shared" si="1"/>
        <v>45133</v>
      </c>
      <c r="AW6" s="13">
        <f t="shared" si="1"/>
        <v>45134</v>
      </c>
      <c r="AX6" s="13">
        <f t="shared" si="1"/>
        <v>45135</v>
      </c>
      <c r="AY6" s="13">
        <f t="shared" si="1"/>
        <v>45136</v>
      </c>
      <c r="AZ6" s="14">
        <f t="shared" si="1"/>
        <v>45137</v>
      </c>
      <c r="BA6" s="12">
        <f t="shared" si="1"/>
        <v>45138</v>
      </c>
      <c r="BB6" s="13">
        <f t="shared" si="1"/>
        <v>45139</v>
      </c>
      <c r="BC6" s="13">
        <f t="shared" si="1"/>
        <v>45140</v>
      </c>
      <c r="BD6" s="13">
        <f t="shared" si="1"/>
        <v>45141</v>
      </c>
      <c r="BE6" s="13">
        <f t="shared" si="1"/>
        <v>45142</v>
      </c>
      <c r="BF6" s="13">
        <f t="shared" si="1"/>
        <v>45143</v>
      </c>
      <c r="BG6" s="14">
        <f t="shared" si="1"/>
        <v>45144</v>
      </c>
      <c r="BH6" s="12">
        <f t="shared" si="1"/>
        <v>45145</v>
      </c>
      <c r="BI6" s="13">
        <f t="shared" si="1"/>
        <v>45146</v>
      </c>
      <c r="BJ6" s="13">
        <f t="shared" si="1"/>
        <v>45147</v>
      </c>
      <c r="BK6" s="13">
        <f t="shared" si="1"/>
        <v>45148</v>
      </c>
      <c r="BL6" s="13">
        <f t="shared" si="1"/>
        <v>45149</v>
      </c>
      <c r="BM6" s="13">
        <f t="shared" si="1"/>
        <v>45150</v>
      </c>
      <c r="BN6" s="14">
        <f t="shared" si="1"/>
        <v>45151</v>
      </c>
      <c r="BO6" s="12">
        <f t="shared" si="1"/>
        <v>45152</v>
      </c>
      <c r="BP6" s="13">
        <f t="shared" si="1"/>
        <v>45153</v>
      </c>
      <c r="BQ6" s="13">
        <f t="shared" si="1"/>
        <v>45154</v>
      </c>
      <c r="BR6" s="13">
        <f t="shared" si="1"/>
        <v>45155</v>
      </c>
      <c r="BS6" s="13">
        <f t="shared" si="1"/>
        <v>45156</v>
      </c>
      <c r="BT6" s="13">
        <f t="shared" si="1"/>
        <v>45157</v>
      </c>
      <c r="BU6" s="14">
        <f t="shared" si="1"/>
        <v>45158</v>
      </c>
      <c r="BV6" s="12">
        <f t="shared" si="1"/>
        <v>45159</v>
      </c>
      <c r="BW6" s="13">
        <f t="shared" si="1"/>
        <v>45160</v>
      </c>
      <c r="BX6" s="13">
        <f t="shared" si="1"/>
        <v>45161</v>
      </c>
      <c r="BY6" s="13">
        <f t="shared" si="1"/>
        <v>45162</v>
      </c>
      <c r="BZ6" s="13">
        <f t="shared" si="1"/>
        <v>45163</v>
      </c>
      <c r="CA6" s="13">
        <f t="shared" si="1"/>
        <v>45164</v>
      </c>
      <c r="CB6" s="14">
        <f t="shared" si="1"/>
        <v>45165</v>
      </c>
      <c r="CC6" s="12">
        <f t="shared" si="1"/>
        <v>45166</v>
      </c>
      <c r="CD6" s="13">
        <f t="shared" si="1"/>
        <v>45167</v>
      </c>
      <c r="CE6" s="13">
        <f t="shared" si="1"/>
        <v>45168</v>
      </c>
      <c r="CF6" s="13">
        <f t="shared" si="1"/>
        <v>45169</v>
      </c>
      <c r="CG6" s="13">
        <f t="shared" si="1"/>
        <v>45170</v>
      </c>
      <c r="CH6" s="13">
        <f t="shared" si="1"/>
        <v>45171</v>
      </c>
      <c r="CI6" s="14">
        <f t="shared" si="1"/>
        <v>45172</v>
      </c>
      <c r="CJ6" s="12">
        <f t="shared" si="1"/>
        <v>45173</v>
      </c>
      <c r="CK6" s="13">
        <f t="shared" si="1"/>
        <v>45174</v>
      </c>
      <c r="CL6" s="13">
        <f t="shared" si="1"/>
        <v>45175</v>
      </c>
      <c r="CM6" s="13">
        <f t="shared" si="1"/>
        <v>45176</v>
      </c>
      <c r="CN6" s="13">
        <f t="shared" si="1"/>
        <v>45177</v>
      </c>
      <c r="CO6" s="13">
        <f t="shared" si="1"/>
        <v>45178</v>
      </c>
      <c r="CP6" s="14">
        <f t="shared" si="1"/>
        <v>45179</v>
      </c>
      <c r="CQ6" s="12">
        <f t="shared" si="1"/>
        <v>45180</v>
      </c>
      <c r="CR6" s="13">
        <f t="shared" si="1"/>
        <v>45181</v>
      </c>
      <c r="CS6" s="13">
        <f t="shared" si="1"/>
        <v>45182</v>
      </c>
      <c r="CT6" s="13">
        <f t="shared" si="1"/>
        <v>45183</v>
      </c>
      <c r="CU6" s="13">
        <f t="shared" si="1"/>
        <v>45184</v>
      </c>
      <c r="CV6" s="13">
        <f t="shared" si="1"/>
        <v>45185</v>
      </c>
      <c r="CW6" s="14">
        <f t="shared" si="1"/>
        <v>45186</v>
      </c>
      <c r="CX6" s="12">
        <f t="shared" si="1"/>
        <v>45187</v>
      </c>
      <c r="CY6" s="13">
        <f t="shared" ref="CY6:FJ6" si="2">CX6+1</f>
        <v>45188</v>
      </c>
      <c r="CZ6" s="13">
        <f t="shared" si="2"/>
        <v>45189</v>
      </c>
      <c r="DA6" s="13">
        <f t="shared" si="2"/>
        <v>45190</v>
      </c>
      <c r="DB6" s="13">
        <f t="shared" si="2"/>
        <v>45191</v>
      </c>
      <c r="DC6" s="13">
        <f t="shared" si="2"/>
        <v>45192</v>
      </c>
      <c r="DD6" s="14">
        <f t="shared" si="2"/>
        <v>45193</v>
      </c>
      <c r="DE6" s="12">
        <f t="shared" si="2"/>
        <v>45194</v>
      </c>
      <c r="DF6" s="13">
        <f t="shared" si="2"/>
        <v>45195</v>
      </c>
      <c r="DG6" s="13">
        <f t="shared" si="2"/>
        <v>45196</v>
      </c>
      <c r="DH6" s="13">
        <f t="shared" si="2"/>
        <v>45197</v>
      </c>
      <c r="DI6" s="13">
        <f t="shared" si="2"/>
        <v>45198</v>
      </c>
      <c r="DJ6" s="13">
        <f t="shared" si="2"/>
        <v>45199</v>
      </c>
      <c r="DK6" s="14">
        <f t="shared" si="2"/>
        <v>45200</v>
      </c>
      <c r="DL6" s="12">
        <f t="shared" si="2"/>
        <v>45201</v>
      </c>
      <c r="DM6" s="13">
        <f t="shared" si="2"/>
        <v>45202</v>
      </c>
      <c r="DN6" s="13">
        <f t="shared" si="2"/>
        <v>45203</v>
      </c>
      <c r="DO6" s="13">
        <f t="shared" si="2"/>
        <v>45204</v>
      </c>
      <c r="DP6" s="13">
        <f t="shared" si="2"/>
        <v>45205</v>
      </c>
      <c r="DQ6" s="13">
        <f t="shared" si="2"/>
        <v>45206</v>
      </c>
      <c r="DR6" s="14">
        <f t="shared" si="2"/>
        <v>45207</v>
      </c>
      <c r="DS6" s="12">
        <f t="shared" si="2"/>
        <v>45208</v>
      </c>
      <c r="DT6" s="13">
        <f t="shared" si="2"/>
        <v>45209</v>
      </c>
      <c r="DU6" s="13">
        <f t="shared" si="2"/>
        <v>45210</v>
      </c>
      <c r="DV6" s="13">
        <f t="shared" si="2"/>
        <v>45211</v>
      </c>
      <c r="DW6" s="13">
        <f t="shared" si="2"/>
        <v>45212</v>
      </c>
      <c r="DX6" s="13">
        <f t="shared" si="2"/>
        <v>45213</v>
      </c>
      <c r="DY6" s="14">
        <f t="shared" si="2"/>
        <v>45214</v>
      </c>
      <c r="DZ6" s="12">
        <f t="shared" si="2"/>
        <v>45215</v>
      </c>
      <c r="EA6" s="13">
        <f t="shared" si="2"/>
        <v>45216</v>
      </c>
      <c r="EB6" s="13">
        <f t="shared" si="2"/>
        <v>45217</v>
      </c>
      <c r="EC6" s="13">
        <f t="shared" si="2"/>
        <v>45218</v>
      </c>
      <c r="ED6" s="13">
        <f t="shared" si="2"/>
        <v>45219</v>
      </c>
      <c r="EE6" s="13">
        <f t="shared" si="2"/>
        <v>45220</v>
      </c>
      <c r="EF6" s="14">
        <f t="shared" si="2"/>
        <v>45221</v>
      </c>
      <c r="EG6" s="12">
        <f t="shared" si="2"/>
        <v>45222</v>
      </c>
      <c r="EH6" s="13">
        <f t="shared" si="2"/>
        <v>45223</v>
      </c>
      <c r="EI6" s="13">
        <f t="shared" si="2"/>
        <v>45224</v>
      </c>
      <c r="EJ6" s="13">
        <f t="shared" si="2"/>
        <v>45225</v>
      </c>
      <c r="EK6" s="13">
        <f t="shared" si="2"/>
        <v>45226</v>
      </c>
      <c r="EL6" s="13">
        <f t="shared" si="2"/>
        <v>45227</v>
      </c>
      <c r="EM6" s="14">
        <f t="shared" si="2"/>
        <v>45228</v>
      </c>
      <c r="EN6" s="12">
        <f t="shared" si="2"/>
        <v>45229</v>
      </c>
      <c r="EO6" s="13">
        <f t="shared" si="2"/>
        <v>45230</v>
      </c>
      <c r="EP6" s="13">
        <f t="shared" si="2"/>
        <v>45231</v>
      </c>
      <c r="EQ6" s="13">
        <f t="shared" si="2"/>
        <v>45232</v>
      </c>
      <c r="ER6" s="13">
        <f t="shared" si="2"/>
        <v>45233</v>
      </c>
      <c r="ES6" s="13">
        <f t="shared" si="2"/>
        <v>45234</v>
      </c>
      <c r="ET6" s="14">
        <f t="shared" si="2"/>
        <v>45235</v>
      </c>
      <c r="EU6" s="12">
        <f t="shared" si="2"/>
        <v>45236</v>
      </c>
      <c r="EV6" s="13">
        <f t="shared" si="2"/>
        <v>45237</v>
      </c>
      <c r="EW6" s="13">
        <f t="shared" si="2"/>
        <v>45238</v>
      </c>
      <c r="EX6" s="13">
        <f t="shared" si="2"/>
        <v>45239</v>
      </c>
      <c r="EY6" s="13">
        <f t="shared" si="2"/>
        <v>45240</v>
      </c>
      <c r="EZ6" s="13">
        <f t="shared" si="2"/>
        <v>45241</v>
      </c>
      <c r="FA6" s="14">
        <f t="shared" si="2"/>
        <v>45242</v>
      </c>
      <c r="FB6" s="12">
        <f t="shared" si="2"/>
        <v>45243</v>
      </c>
      <c r="FC6" s="13">
        <f t="shared" si="2"/>
        <v>45244</v>
      </c>
      <c r="FD6" s="13">
        <f t="shared" si="2"/>
        <v>45245</v>
      </c>
      <c r="FE6" s="13">
        <f t="shared" si="2"/>
        <v>45246</v>
      </c>
      <c r="FF6" s="13">
        <f t="shared" si="2"/>
        <v>45247</v>
      </c>
      <c r="FG6" s="13">
        <f t="shared" si="2"/>
        <v>45248</v>
      </c>
      <c r="FH6" s="14">
        <f t="shared" si="2"/>
        <v>45249</v>
      </c>
      <c r="FI6" s="12">
        <f t="shared" si="2"/>
        <v>45250</v>
      </c>
      <c r="FJ6" s="13">
        <f t="shared" si="2"/>
        <v>45251</v>
      </c>
      <c r="FK6" s="13">
        <f t="shared" ref="FK6:HV6" si="3">FJ6+1</f>
        <v>45252</v>
      </c>
      <c r="FL6" s="13">
        <f t="shared" si="3"/>
        <v>45253</v>
      </c>
      <c r="FM6" s="13">
        <f t="shared" si="3"/>
        <v>45254</v>
      </c>
      <c r="FN6" s="13">
        <f t="shared" si="3"/>
        <v>45255</v>
      </c>
      <c r="FO6" s="14">
        <f t="shared" si="3"/>
        <v>45256</v>
      </c>
      <c r="FP6" s="12">
        <f t="shared" si="3"/>
        <v>45257</v>
      </c>
      <c r="FQ6" s="13">
        <f t="shared" si="3"/>
        <v>45258</v>
      </c>
      <c r="FR6" s="13">
        <f t="shared" si="3"/>
        <v>45259</v>
      </c>
      <c r="FS6" s="13">
        <f t="shared" si="3"/>
        <v>45260</v>
      </c>
      <c r="FT6" s="13">
        <f t="shared" si="3"/>
        <v>45261</v>
      </c>
      <c r="FU6" s="13">
        <f t="shared" si="3"/>
        <v>45262</v>
      </c>
      <c r="FV6" s="14">
        <f t="shared" si="3"/>
        <v>45263</v>
      </c>
      <c r="FW6" s="12">
        <f t="shared" si="3"/>
        <v>45264</v>
      </c>
      <c r="FX6" s="13">
        <f t="shared" si="3"/>
        <v>45265</v>
      </c>
      <c r="FY6" s="13">
        <f t="shared" si="3"/>
        <v>45266</v>
      </c>
      <c r="FZ6" s="13">
        <f t="shared" si="3"/>
        <v>45267</v>
      </c>
      <c r="GA6" s="13">
        <f t="shared" si="3"/>
        <v>45268</v>
      </c>
      <c r="GB6" s="13">
        <f t="shared" si="3"/>
        <v>45269</v>
      </c>
      <c r="GC6" s="14">
        <f t="shared" si="3"/>
        <v>45270</v>
      </c>
      <c r="GD6" s="12">
        <f t="shared" si="3"/>
        <v>45271</v>
      </c>
      <c r="GE6" s="13">
        <f t="shared" si="3"/>
        <v>45272</v>
      </c>
      <c r="GF6" s="13">
        <f t="shared" si="3"/>
        <v>45273</v>
      </c>
      <c r="GG6" s="13">
        <f t="shared" si="3"/>
        <v>45274</v>
      </c>
      <c r="GH6" s="13">
        <f t="shared" si="3"/>
        <v>45275</v>
      </c>
      <c r="GI6" s="13">
        <f t="shared" si="3"/>
        <v>45276</v>
      </c>
      <c r="GJ6" s="14">
        <f t="shared" si="3"/>
        <v>45277</v>
      </c>
      <c r="GK6" s="12">
        <f t="shared" si="3"/>
        <v>45278</v>
      </c>
      <c r="GL6" s="13">
        <f t="shared" si="3"/>
        <v>45279</v>
      </c>
      <c r="GM6" s="13">
        <f t="shared" si="3"/>
        <v>45280</v>
      </c>
      <c r="GN6" s="13">
        <f t="shared" si="3"/>
        <v>45281</v>
      </c>
      <c r="GO6" s="13">
        <f t="shared" si="3"/>
        <v>45282</v>
      </c>
      <c r="GP6" s="13">
        <f t="shared" si="3"/>
        <v>45283</v>
      </c>
      <c r="GQ6" s="14">
        <f t="shared" si="3"/>
        <v>45284</v>
      </c>
      <c r="GR6" s="12">
        <f t="shared" si="3"/>
        <v>45285</v>
      </c>
      <c r="GS6" s="13">
        <f t="shared" si="3"/>
        <v>45286</v>
      </c>
      <c r="GT6" s="13">
        <f t="shared" si="3"/>
        <v>45287</v>
      </c>
      <c r="GU6" s="13">
        <f t="shared" si="3"/>
        <v>45288</v>
      </c>
      <c r="GV6" s="13">
        <f t="shared" si="3"/>
        <v>45289</v>
      </c>
      <c r="GW6" s="13">
        <f t="shared" si="3"/>
        <v>45290</v>
      </c>
      <c r="GX6" s="14">
        <f t="shared" si="3"/>
        <v>45291</v>
      </c>
      <c r="GY6" s="12">
        <f t="shared" si="3"/>
        <v>45292</v>
      </c>
      <c r="GZ6" s="13">
        <f t="shared" si="3"/>
        <v>45293</v>
      </c>
      <c r="HA6" s="13">
        <f t="shared" si="3"/>
        <v>45294</v>
      </c>
      <c r="HB6" s="13">
        <f t="shared" si="3"/>
        <v>45295</v>
      </c>
      <c r="HC6" s="13">
        <f t="shared" si="3"/>
        <v>45296</v>
      </c>
      <c r="HD6" s="13">
        <f t="shared" si="3"/>
        <v>45297</v>
      </c>
      <c r="HE6" s="14">
        <f t="shared" si="3"/>
        <v>45298</v>
      </c>
      <c r="HF6" s="12">
        <f t="shared" si="3"/>
        <v>45299</v>
      </c>
      <c r="HG6" s="13">
        <f t="shared" si="3"/>
        <v>45300</v>
      </c>
      <c r="HH6" s="13">
        <f t="shared" si="3"/>
        <v>45301</v>
      </c>
      <c r="HI6" s="13">
        <f t="shared" si="3"/>
        <v>45302</v>
      </c>
      <c r="HJ6" s="13">
        <f t="shared" si="3"/>
        <v>45303</v>
      </c>
      <c r="HK6" s="13">
        <f t="shared" si="3"/>
        <v>45304</v>
      </c>
      <c r="HL6" s="14">
        <f t="shared" si="3"/>
        <v>45305</v>
      </c>
      <c r="HM6" s="12">
        <f t="shared" si="3"/>
        <v>45306</v>
      </c>
      <c r="HN6" s="13">
        <f t="shared" si="3"/>
        <v>45307</v>
      </c>
      <c r="HO6" s="13">
        <f t="shared" si="3"/>
        <v>45308</v>
      </c>
      <c r="HP6" s="13">
        <f t="shared" si="3"/>
        <v>45309</v>
      </c>
      <c r="HQ6" s="13">
        <f t="shared" si="3"/>
        <v>45310</v>
      </c>
      <c r="HR6" s="13">
        <f t="shared" si="3"/>
        <v>45311</v>
      </c>
      <c r="HS6" s="14">
        <f t="shared" si="3"/>
        <v>45312</v>
      </c>
      <c r="HT6" s="12">
        <f t="shared" si="3"/>
        <v>45313</v>
      </c>
      <c r="HU6" s="13">
        <f t="shared" si="3"/>
        <v>45314</v>
      </c>
      <c r="HV6" s="13">
        <f t="shared" si="3"/>
        <v>45315</v>
      </c>
      <c r="HW6" s="13">
        <f t="shared" ref="HW6:KH6" si="4">HV6+1</f>
        <v>45316</v>
      </c>
      <c r="HX6" s="13">
        <f t="shared" si="4"/>
        <v>45317</v>
      </c>
      <c r="HY6" s="13">
        <f t="shared" si="4"/>
        <v>45318</v>
      </c>
      <c r="HZ6" s="14">
        <f t="shared" si="4"/>
        <v>45319</v>
      </c>
      <c r="IA6" s="12">
        <f t="shared" si="4"/>
        <v>45320</v>
      </c>
      <c r="IB6" s="13">
        <f t="shared" si="4"/>
        <v>45321</v>
      </c>
      <c r="IC6" s="13">
        <f t="shared" si="4"/>
        <v>45322</v>
      </c>
      <c r="ID6" s="13">
        <f t="shared" si="4"/>
        <v>45323</v>
      </c>
      <c r="IE6" s="13">
        <f t="shared" si="4"/>
        <v>45324</v>
      </c>
      <c r="IF6" s="13">
        <f t="shared" si="4"/>
        <v>45325</v>
      </c>
      <c r="IG6" s="14">
        <f t="shared" si="4"/>
        <v>45326</v>
      </c>
      <c r="IH6" s="12">
        <f t="shared" si="4"/>
        <v>45327</v>
      </c>
      <c r="II6" s="13">
        <f t="shared" si="4"/>
        <v>45328</v>
      </c>
      <c r="IJ6" s="13">
        <f t="shared" si="4"/>
        <v>45329</v>
      </c>
      <c r="IK6" s="13">
        <f t="shared" si="4"/>
        <v>45330</v>
      </c>
      <c r="IL6" s="13">
        <f t="shared" si="4"/>
        <v>45331</v>
      </c>
      <c r="IM6" s="13">
        <f t="shared" si="4"/>
        <v>45332</v>
      </c>
      <c r="IN6" s="14">
        <f t="shared" si="4"/>
        <v>45333</v>
      </c>
      <c r="IO6" s="12">
        <f t="shared" si="4"/>
        <v>45334</v>
      </c>
      <c r="IP6" s="13">
        <f t="shared" si="4"/>
        <v>45335</v>
      </c>
      <c r="IQ6" s="13">
        <f t="shared" si="4"/>
        <v>45336</v>
      </c>
      <c r="IR6" s="13">
        <f t="shared" si="4"/>
        <v>45337</v>
      </c>
      <c r="IS6" s="13">
        <f t="shared" si="4"/>
        <v>45338</v>
      </c>
      <c r="IT6" s="13">
        <f t="shared" si="4"/>
        <v>45339</v>
      </c>
      <c r="IU6" s="14">
        <f t="shared" si="4"/>
        <v>45340</v>
      </c>
      <c r="IV6" s="12">
        <f t="shared" si="4"/>
        <v>45341</v>
      </c>
      <c r="IW6" s="13">
        <f t="shared" si="4"/>
        <v>45342</v>
      </c>
      <c r="IX6" s="13">
        <f t="shared" si="4"/>
        <v>45343</v>
      </c>
      <c r="IY6" s="13">
        <f t="shared" si="4"/>
        <v>45344</v>
      </c>
      <c r="IZ6" s="13">
        <f t="shared" si="4"/>
        <v>45345</v>
      </c>
      <c r="JA6" s="13">
        <f t="shared" si="4"/>
        <v>45346</v>
      </c>
      <c r="JB6" s="14">
        <f t="shared" si="4"/>
        <v>45347</v>
      </c>
      <c r="JC6" s="12">
        <f t="shared" si="4"/>
        <v>45348</v>
      </c>
      <c r="JD6" s="13">
        <f t="shared" si="4"/>
        <v>45349</v>
      </c>
      <c r="JE6" s="13">
        <f t="shared" si="4"/>
        <v>45350</v>
      </c>
      <c r="JF6" s="13">
        <f t="shared" si="4"/>
        <v>45351</v>
      </c>
      <c r="JG6" s="13">
        <f t="shared" si="4"/>
        <v>45352</v>
      </c>
      <c r="JH6" s="13">
        <f t="shared" si="4"/>
        <v>45353</v>
      </c>
      <c r="JI6" s="14">
        <f t="shared" si="4"/>
        <v>45354</v>
      </c>
      <c r="JJ6" s="12">
        <f t="shared" si="4"/>
        <v>45355</v>
      </c>
      <c r="JK6" s="13">
        <f t="shared" si="4"/>
        <v>45356</v>
      </c>
      <c r="JL6" s="13">
        <f t="shared" si="4"/>
        <v>45357</v>
      </c>
      <c r="JM6" s="13">
        <f t="shared" si="4"/>
        <v>45358</v>
      </c>
      <c r="JN6" s="13">
        <f t="shared" si="4"/>
        <v>45359</v>
      </c>
      <c r="JO6" s="13">
        <f t="shared" si="4"/>
        <v>45360</v>
      </c>
      <c r="JP6" s="14">
        <f t="shared" si="4"/>
        <v>45361</v>
      </c>
      <c r="JQ6" s="12">
        <f t="shared" si="4"/>
        <v>45362</v>
      </c>
      <c r="JR6" s="13">
        <f t="shared" si="4"/>
        <v>45363</v>
      </c>
      <c r="JS6" s="13">
        <f t="shared" si="4"/>
        <v>45364</v>
      </c>
      <c r="JT6" s="13">
        <f t="shared" si="4"/>
        <v>45365</v>
      </c>
      <c r="JU6" s="13">
        <f t="shared" si="4"/>
        <v>45366</v>
      </c>
      <c r="JV6" s="13">
        <f t="shared" si="4"/>
        <v>45367</v>
      </c>
      <c r="JW6" s="14">
        <f t="shared" si="4"/>
        <v>45368</v>
      </c>
      <c r="JX6" s="12">
        <f t="shared" si="4"/>
        <v>45369</v>
      </c>
      <c r="JY6" s="13">
        <f t="shared" si="4"/>
        <v>45370</v>
      </c>
      <c r="JZ6" s="13">
        <f t="shared" si="4"/>
        <v>45371</v>
      </c>
      <c r="KA6" s="13">
        <f t="shared" si="4"/>
        <v>45372</v>
      </c>
      <c r="KB6" s="13">
        <f t="shared" si="4"/>
        <v>45373</v>
      </c>
      <c r="KC6" s="13">
        <f t="shared" si="4"/>
        <v>45374</v>
      </c>
      <c r="KD6" s="14">
        <f t="shared" si="4"/>
        <v>45375</v>
      </c>
      <c r="KE6" s="12">
        <f t="shared" si="4"/>
        <v>45376</v>
      </c>
      <c r="KF6" s="13">
        <f t="shared" si="4"/>
        <v>45377</v>
      </c>
      <c r="KG6" s="13">
        <f t="shared" si="4"/>
        <v>45378</v>
      </c>
      <c r="KH6" s="13">
        <f t="shared" si="4"/>
        <v>45379</v>
      </c>
      <c r="KI6" s="13">
        <f t="shared" ref="KI6:KY6" si="5">KH6+1</f>
        <v>45380</v>
      </c>
      <c r="KJ6" s="13">
        <f t="shared" si="5"/>
        <v>45381</v>
      </c>
      <c r="KK6" s="14">
        <f t="shared" si="5"/>
        <v>45382</v>
      </c>
      <c r="KL6" s="12">
        <f t="shared" si="5"/>
        <v>45383</v>
      </c>
      <c r="KM6" s="13">
        <f t="shared" si="5"/>
        <v>45384</v>
      </c>
      <c r="KN6" s="13">
        <f t="shared" si="5"/>
        <v>45385</v>
      </c>
      <c r="KO6" s="13">
        <f t="shared" si="5"/>
        <v>45386</v>
      </c>
      <c r="KP6" s="13">
        <f t="shared" si="5"/>
        <v>45387</v>
      </c>
      <c r="KQ6" s="13">
        <f t="shared" si="5"/>
        <v>45388</v>
      </c>
      <c r="KR6" s="14">
        <f t="shared" si="5"/>
        <v>45389</v>
      </c>
      <c r="KS6" s="12">
        <f t="shared" si="5"/>
        <v>45390</v>
      </c>
      <c r="KT6" s="13">
        <f t="shared" si="5"/>
        <v>45391</v>
      </c>
      <c r="KU6" s="13">
        <f t="shared" si="5"/>
        <v>45392</v>
      </c>
      <c r="KV6" s="13">
        <f t="shared" si="5"/>
        <v>45393</v>
      </c>
      <c r="KW6" s="13">
        <f t="shared" si="5"/>
        <v>45394</v>
      </c>
      <c r="KX6" s="13">
        <f t="shared" si="5"/>
        <v>45395</v>
      </c>
      <c r="KY6" s="14">
        <f t="shared" si="5"/>
        <v>45396</v>
      </c>
    </row>
    <row r="7" spans="1:311" ht="25.8" thickBot="1">
      <c r="A7" s="15" t="s">
        <v>0</v>
      </c>
      <c r="B7" s="15" t="s">
        <v>6</v>
      </c>
      <c r="C7" s="16" t="s">
        <v>19</v>
      </c>
      <c r="D7" s="17" t="s">
        <v>12</v>
      </c>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8.600000000000001">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38" si="15">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8.600000000000001">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37</v>
      </c>
      <c r="C9" s="36" t="s">
        <v>42</v>
      </c>
      <c r="D9" s="37"/>
      <c r="E9" s="79">
        <v>45097</v>
      </c>
      <c r="F9" s="80">
        <f>IF(ISBLANK(E9)," - ",IF(G9=0,E9,E9+G9-1))</f>
        <v>45097</v>
      </c>
      <c r="G9" s="40">
        <v>1</v>
      </c>
      <c r="H9" s="41"/>
      <c r="I9" s="42">
        <f t="shared" si="15"/>
        <v>1</v>
      </c>
      <c r="J9" s="43"/>
      <c r="K9" s="34"/>
      <c r="L9" s="82" t="s">
        <v>38</v>
      </c>
      <c r="M9" s="34"/>
      <c r="N9" s="34"/>
      <c r="O9" s="83"/>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6" customFormat="1" ht="18.600000000000001">
      <c r="A1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0" s="35"/>
      <c r="D10" s="37"/>
      <c r="E10" s="79"/>
      <c r="F10" s="80" t="str">
        <f t="shared" ref="F10:F36" si="16">IF(ISBLANK(E10)," - ",IF(G10=0,E10,E10+G10-1))</f>
        <v xml:space="preserve"> - </v>
      </c>
      <c r="G10" s="40"/>
      <c r="H10" s="41"/>
      <c r="I10" s="42" t="str">
        <f t="shared" si="15"/>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row>
    <row r="11" spans="1:311" s="36" customFormat="1" ht="18.600000000000001">
      <c r="A11"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1" s="35"/>
      <c r="D11" s="37"/>
      <c r="E11" s="79"/>
      <c r="F11" s="80" t="str">
        <f t="shared" si="16"/>
        <v xml:space="preserve"> - </v>
      </c>
      <c r="G11" s="40"/>
      <c r="H11" s="41"/>
      <c r="I11" s="42" t="str">
        <f t="shared" si="15"/>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8.600000000000001">
      <c r="A1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12" s="35"/>
      <c r="D12" s="37"/>
      <c r="E12" s="79"/>
      <c r="F12" s="80" t="str">
        <f t="shared" si="16"/>
        <v xml:space="preserve"> - </v>
      </c>
      <c r="G12" s="40"/>
      <c r="H12" s="41"/>
      <c r="I12" s="42" t="str">
        <f t="shared" si="15"/>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3" customFormat="1" ht="18.600000000000001">
      <c r="A13" s="45" t="str">
        <f>IF(ISERROR(VALUE(SUBSTITUTE(prevWBS,".",""))),"1",IF(ISERROR(FIND("`",SUBSTITUTE(prevWBS,".","`",1))),TEXT(VALUE(prevWBS)+1,"#"),TEXT(VALUE(LEFT(prevWBS,FIND("`",SUBSTITUTE(prevWBS,".","`",1))-1))+1,"#")))</f>
        <v>2</v>
      </c>
      <c r="B13" s="46" t="s">
        <v>21</v>
      </c>
      <c r="D13" s="47"/>
      <c r="E13" s="81"/>
      <c r="F13" s="81" t="str">
        <f t="shared" si="16"/>
        <v xml:space="preserve"> - </v>
      </c>
      <c r="G13" s="48"/>
      <c r="H13" s="49"/>
      <c r="I13" s="50" t="str">
        <f t="shared" si="15"/>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row>
    <row r="14" spans="1:311" s="36" customFormat="1" ht="18.600000000000001">
      <c r="A14" s="34" t="str">
        <f t="shared" ref="A14:A20"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29</v>
      </c>
      <c r="C14" s="36" t="s">
        <v>42</v>
      </c>
      <c r="D14" s="37"/>
      <c r="E14" s="79">
        <v>45097</v>
      </c>
      <c r="F14" s="80">
        <f t="shared" si="16"/>
        <v>45176</v>
      </c>
      <c r="G14" s="40">
        <v>80</v>
      </c>
      <c r="H14" s="41">
        <v>0</v>
      </c>
      <c r="I14" s="42">
        <f t="shared" si="15"/>
        <v>58</v>
      </c>
      <c r="J14" s="43"/>
      <c r="K14" s="34"/>
      <c r="L14" s="34"/>
      <c r="M14" s="34"/>
      <c r="N14" s="34"/>
      <c r="O14" s="34"/>
      <c r="P14" s="34"/>
      <c r="Q14" s="34"/>
      <c r="R14" s="34"/>
      <c r="S14" s="34"/>
      <c r="T14" s="34"/>
      <c r="U14" s="34"/>
      <c r="V14" s="34"/>
      <c r="W14" s="34"/>
      <c r="X14" s="34"/>
      <c r="Y14" s="34"/>
      <c r="Z14" s="34"/>
      <c r="AA14" s="34"/>
      <c r="AB14" s="34"/>
      <c r="AC14" s="82" t="s">
        <v>38</v>
      </c>
      <c r="AD14" s="34"/>
      <c r="AE14" s="34"/>
      <c r="AF14" s="83"/>
      <c r="AG14" s="34"/>
      <c r="AH14" s="83"/>
      <c r="AI14" s="34"/>
      <c r="AJ14" s="34"/>
      <c r="AK14" s="34"/>
      <c r="AL14" s="34"/>
      <c r="AM14" s="34"/>
      <c r="AN14" s="34"/>
      <c r="AO14" s="34"/>
      <c r="AP14" s="34"/>
      <c r="AQ14" s="82" t="s">
        <v>38</v>
      </c>
      <c r="AR14" s="34"/>
      <c r="AS14" s="34"/>
      <c r="AT14" s="83"/>
      <c r="AU14" s="34"/>
      <c r="AV14" s="34"/>
      <c r="AW14" s="34"/>
      <c r="AX14" s="34"/>
      <c r="AY14" s="34"/>
      <c r="AZ14" s="34"/>
      <c r="BA14" s="34"/>
      <c r="BB14" s="34"/>
      <c r="BC14" s="34"/>
      <c r="BD14" s="34"/>
      <c r="BE14" s="82" t="s">
        <v>38</v>
      </c>
      <c r="BF14" s="34"/>
      <c r="BG14" s="34"/>
      <c r="BH14" s="83"/>
      <c r="BI14" s="34"/>
      <c r="BJ14" s="34"/>
      <c r="BK14" s="34"/>
      <c r="BL14" s="34"/>
      <c r="BM14" s="34"/>
      <c r="BN14" s="34"/>
      <c r="BO14" s="34"/>
      <c r="BP14" s="34"/>
      <c r="BQ14" s="34"/>
      <c r="BR14" s="34"/>
      <c r="BS14" s="82" t="s">
        <v>38</v>
      </c>
      <c r="BT14" s="34"/>
      <c r="BU14" s="34"/>
      <c r="BV14" s="83"/>
      <c r="BW14" s="34"/>
      <c r="BX14" s="34"/>
      <c r="BY14" s="34"/>
      <c r="BZ14" s="34"/>
      <c r="CA14" s="34"/>
      <c r="CB14" s="34"/>
      <c r="CC14" s="83"/>
      <c r="CD14" s="34"/>
      <c r="CE14" s="34"/>
      <c r="CF14" s="34"/>
      <c r="CG14" s="82" t="s">
        <v>38</v>
      </c>
      <c r="CH14" s="34"/>
      <c r="CI14" s="34"/>
      <c r="CJ14" s="83"/>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8.600000000000001">
      <c r="A15" s="34" t="str">
        <f t="shared" si="17"/>
        <v>2.2</v>
      </c>
      <c r="B15" s="35" t="s">
        <v>39</v>
      </c>
      <c r="C15" s="36" t="s">
        <v>43</v>
      </c>
      <c r="D15" s="37"/>
      <c r="E15" s="79">
        <v>45097</v>
      </c>
      <c r="F15" s="80">
        <f t="shared" si="16"/>
        <v>45176</v>
      </c>
      <c r="G15" s="40">
        <v>80</v>
      </c>
      <c r="H15" s="41">
        <v>0</v>
      </c>
      <c r="I15" s="42">
        <f t="shared" si="15"/>
        <v>58</v>
      </c>
      <c r="J15" s="43"/>
      <c r="K15" s="34"/>
      <c r="L15" s="34"/>
      <c r="M15" s="34"/>
      <c r="N15" s="34"/>
      <c r="O15" s="34"/>
      <c r="P15" s="34"/>
      <c r="Q15" s="34"/>
      <c r="R15" s="34"/>
      <c r="S15" s="34"/>
      <c r="T15" s="34"/>
      <c r="U15" s="34"/>
      <c r="V15" s="34"/>
      <c r="W15" s="34"/>
      <c r="X15" s="34"/>
      <c r="Y15" s="34"/>
      <c r="Z15" s="34"/>
      <c r="AA15" s="34"/>
      <c r="AB15" s="34"/>
      <c r="AC15" s="34"/>
      <c r="AD15" s="34"/>
      <c r="AE15" s="34"/>
      <c r="AF15" s="83"/>
      <c r="AG15" s="34"/>
      <c r="AH15" s="83"/>
      <c r="AI15" s="34"/>
      <c r="AJ15" s="34"/>
      <c r="AK15" s="34"/>
      <c r="AL15" s="34"/>
      <c r="AM15" s="34"/>
      <c r="AN15" s="34"/>
      <c r="AO15" s="34"/>
      <c r="AP15" s="34"/>
      <c r="AQ15" s="34"/>
      <c r="AR15" s="34"/>
      <c r="AS15" s="34"/>
      <c r="AT15" s="83"/>
      <c r="AU15" s="34"/>
      <c r="AV15" s="34"/>
      <c r="AW15" s="34"/>
      <c r="AX15" s="34"/>
      <c r="AY15" s="34"/>
      <c r="AZ15" s="34"/>
      <c r="BA15" s="34"/>
      <c r="BB15" s="34"/>
      <c r="BC15" s="34"/>
      <c r="BD15" s="34"/>
      <c r="BE15" s="34"/>
      <c r="BF15" s="34"/>
      <c r="BG15" s="34"/>
      <c r="BH15" s="83"/>
      <c r="BI15" s="34"/>
      <c r="BJ15" s="34"/>
      <c r="BK15" s="34"/>
      <c r="BL15" s="34"/>
      <c r="BM15" s="34"/>
      <c r="BN15" s="34"/>
      <c r="BO15" s="34"/>
      <c r="BP15" s="34"/>
      <c r="BQ15" s="34"/>
      <c r="BR15" s="34"/>
      <c r="BS15" s="34"/>
      <c r="BT15" s="34"/>
      <c r="BU15" s="34"/>
      <c r="BV15" s="83"/>
      <c r="BW15" s="34"/>
      <c r="BX15" s="34"/>
      <c r="BY15" s="34"/>
      <c r="BZ15" s="34"/>
      <c r="CA15" s="34"/>
      <c r="CB15" s="34"/>
      <c r="CC15" s="34"/>
      <c r="CD15" s="34"/>
      <c r="CE15" s="34"/>
      <c r="CF15" s="34"/>
      <c r="CG15" s="34"/>
      <c r="CH15" s="34"/>
      <c r="CI15" s="34"/>
      <c r="CJ15" s="83"/>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8.600000000000001">
      <c r="A16" s="34" t="str">
        <f t="shared" si="17"/>
        <v>2.3</v>
      </c>
      <c r="B16" s="35" t="s">
        <v>30</v>
      </c>
      <c r="C16" s="36" t="s">
        <v>34</v>
      </c>
      <c r="D16" s="37"/>
      <c r="E16" s="79">
        <v>45117</v>
      </c>
      <c r="F16" s="80">
        <f>IF(ISBLANK(E16)," - ",IF(G16=0,E16,E16+G16-1))</f>
        <v>45201</v>
      </c>
      <c r="G16" s="40">
        <v>85</v>
      </c>
      <c r="H16" s="41">
        <v>0</v>
      </c>
      <c r="I16" s="42">
        <f>IF(OR(F16=0,E16=0)," - ",NETWORKDAYS(E16,F16))</f>
        <v>61</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6" customFormat="1" ht="18.600000000000001">
      <c r="A17" s="34" t="str">
        <f t="shared" si="17"/>
        <v>2.4</v>
      </c>
      <c r="B17" s="35" t="s">
        <v>20</v>
      </c>
      <c r="C17" s="36" t="s">
        <v>34</v>
      </c>
      <c r="D17" s="37"/>
      <c r="E17" s="79">
        <v>45127</v>
      </c>
      <c r="F17" s="80">
        <f>IF(ISBLANK(E17)," - ",IF(G17=0,E17,E17+G17-1))</f>
        <v>45251</v>
      </c>
      <c r="G17" s="40">
        <v>125</v>
      </c>
      <c r="H17" s="41">
        <v>0</v>
      </c>
      <c r="I17" s="42">
        <f>IF(OR(F17=0,E17=0)," - ",NETWORKDAYS(E17,F17))</f>
        <v>89</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82" t="s">
        <v>38</v>
      </c>
      <c r="DC17" s="34"/>
      <c r="DD17" s="34"/>
      <c r="DE17" s="82"/>
      <c r="DF17" s="34"/>
      <c r="DG17" s="34"/>
      <c r="DH17" s="34"/>
      <c r="DI17" s="34"/>
      <c r="DJ17" s="34"/>
      <c r="DK17" s="34"/>
      <c r="DL17" s="34"/>
      <c r="DM17" s="34"/>
      <c r="DN17" s="34"/>
      <c r="DO17" s="34"/>
      <c r="DP17" s="34"/>
      <c r="DQ17" s="34"/>
      <c r="DR17" s="34"/>
      <c r="DS17" s="34"/>
      <c r="DT17" s="34"/>
      <c r="DU17" s="34"/>
      <c r="DV17" s="34"/>
      <c r="DW17" s="82" t="s">
        <v>38</v>
      </c>
      <c r="DX17" s="34"/>
      <c r="DY17" s="34"/>
      <c r="DZ17" s="82"/>
      <c r="EA17" s="34"/>
      <c r="EB17" s="34"/>
      <c r="EC17" s="34"/>
      <c r="ED17" s="34"/>
      <c r="EE17" s="34"/>
      <c r="EF17" s="34"/>
      <c r="EG17" s="34"/>
      <c r="EH17" s="34"/>
      <c r="EI17" s="34"/>
      <c r="EJ17" s="34"/>
      <c r="EK17" s="34"/>
      <c r="EL17" s="34"/>
      <c r="EM17" s="34"/>
      <c r="EN17" s="34"/>
      <c r="EO17" s="34"/>
      <c r="EP17" s="34"/>
      <c r="EQ17" s="34"/>
      <c r="ER17" s="82" t="s">
        <v>38</v>
      </c>
      <c r="ES17" s="34"/>
      <c r="ET17" s="34"/>
      <c r="EU17" s="83"/>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8.600000000000001">
      <c r="A18" s="34" t="str">
        <f t="shared" si="17"/>
        <v>2.5</v>
      </c>
      <c r="B18" s="35" t="s">
        <v>31</v>
      </c>
      <c r="C18" s="36" t="s">
        <v>34</v>
      </c>
      <c r="D18" s="37"/>
      <c r="E18" s="79">
        <v>45158</v>
      </c>
      <c r="F18" s="80">
        <f>IF(ISBLANK(E18)," - ",IF(G18=0,E18,E18+G18-1))</f>
        <v>45251</v>
      </c>
      <c r="G18" s="40">
        <v>94</v>
      </c>
      <c r="H18" s="41">
        <v>0</v>
      </c>
      <c r="I18" s="42">
        <f>IF(OR(F18=0,E18=0)," - ",NETWORKDAYS(E18,F18))</f>
        <v>67</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8.600000000000001">
      <c r="A19" s="34" t="str">
        <f t="shared" si="17"/>
        <v>2.6</v>
      </c>
      <c r="B19" s="35" t="s">
        <v>44</v>
      </c>
      <c r="C19" s="36" t="s">
        <v>45</v>
      </c>
      <c r="D19" s="37"/>
      <c r="E19" s="79">
        <v>45217</v>
      </c>
      <c r="F19" s="80">
        <f>IF(ISBLANK(E19)," - ",IF(G19=0,E19,E19+G19-1))</f>
        <v>45251</v>
      </c>
      <c r="G19" s="40">
        <v>35</v>
      </c>
      <c r="H19" s="41">
        <v>0</v>
      </c>
      <c r="I19" s="42">
        <f>IF(OR(F19=0,E19=0)," - ",NETWORKDAYS(E19,F19))</f>
        <v>25</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83"/>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8.600000000000001">
      <c r="A20" s="34" t="str">
        <f t="shared" si="17"/>
        <v>2.7</v>
      </c>
      <c r="B20" s="35"/>
      <c r="D20" s="37"/>
      <c r="E20" s="79"/>
      <c r="F20" s="80"/>
      <c r="G20" s="40"/>
      <c r="H20" s="41"/>
      <c r="I20" s="42" t="str">
        <f>IF(OR(F20=0,E20=0)," - ",NETWORKDAYS(E20,F20))</f>
        <v xml:space="preserve"> - </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3" customFormat="1" ht="18.600000000000001">
      <c r="A21" s="45" t="str">
        <f>IF(ISERROR(VALUE(SUBSTITUTE(prevWBS,".",""))),"1",IF(ISERROR(FIND("`",SUBSTITUTE(prevWBS,".","`",1))),TEXT(VALUE(prevWBS)+1,"#"),TEXT(VALUE(LEFT(prevWBS,FIND("`",SUBSTITUTE(prevWBS,".","`",1))-1))+1,"#")))</f>
        <v>3</v>
      </c>
      <c r="B21" s="46" t="s">
        <v>22</v>
      </c>
      <c r="D21" s="47"/>
      <c r="E21" s="81"/>
      <c r="F21" s="81" t="str">
        <f t="shared" si="16"/>
        <v xml:space="preserve"> - </v>
      </c>
      <c r="G21" s="48"/>
      <c r="H21" s="49"/>
      <c r="I21" s="50" t="str">
        <f t="shared" si="15"/>
        <v xml:space="preserve"> - </v>
      </c>
      <c r="J21" s="5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row>
    <row r="22" spans="1:311" s="36" customFormat="1" ht="18.600000000000001">
      <c r="A22" s="34" t="str">
        <f t="shared" ref="A22:A28"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2" s="35" t="s">
        <v>29</v>
      </c>
      <c r="C22" s="36" t="str">
        <f>C14</f>
        <v>Ebisu/Tomas</v>
      </c>
      <c r="D22" s="37"/>
      <c r="E22" s="79">
        <v>45097</v>
      </c>
      <c r="F22" s="80">
        <f>IF(ISBLANK(E22)," - ",IF(G22=0,E22,E22+G22-1))</f>
        <v>45126</v>
      </c>
      <c r="G22" s="40">
        <v>30</v>
      </c>
      <c r="H22" s="41">
        <v>0</v>
      </c>
      <c r="I22" s="42">
        <f t="shared" si="15"/>
        <v>22</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8.600000000000001">
      <c r="A23" s="34" t="str">
        <f t="shared" si="18"/>
        <v>3.2</v>
      </c>
      <c r="B23" s="35" t="s">
        <v>30</v>
      </c>
      <c r="C23" s="36" t="s">
        <v>34</v>
      </c>
      <c r="D23" s="37"/>
      <c r="E23" s="79">
        <v>45097</v>
      </c>
      <c r="F23" s="80">
        <f>IF(ISBLANK(E23)," - ",IF(G23=0,E23,E23+G23-1))</f>
        <v>45156</v>
      </c>
      <c r="G23" s="40">
        <v>60</v>
      </c>
      <c r="H23" s="41">
        <v>0</v>
      </c>
      <c r="I23" s="42">
        <f t="shared" si="15"/>
        <v>44</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8.600000000000001">
      <c r="A24" s="34" t="str">
        <f t="shared" si="18"/>
        <v>3.3</v>
      </c>
      <c r="B24" s="35" t="s">
        <v>32</v>
      </c>
      <c r="C24" s="36" t="str">
        <f>C16</f>
        <v>Tomas</v>
      </c>
      <c r="D24" s="37"/>
      <c r="E24" s="79">
        <v>45097</v>
      </c>
      <c r="F24" s="80">
        <f>IF(ISBLANK(E24)," - ",IF(G24=0,E24,E24+G24-1))</f>
        <v>45156</v>
      </c>
      <c r="G24" s="40">
        <v>60</v>
      </c>
      <c r="H24" s="41">
        <v>0</v>
      </c>
      <c r="I24" s="42">
        <f t="shared" si="15"/>
        <v>44</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8.600000000000001">
      <c r="A25" s="34" t="str">
        <f t="shared" si="18"/>
        <v>3.4</v>
      </c>
      <c r="B25" s="35" t="s">
        <v>33</v>
      </c>
      <c r="C25" s="36" t="str">
        <f>C17</f>
        <v>Tomas</v>
      </c>
      <c r="D25" s="37"/>
      <c r="E25" s="79">
        <v>45159</v>
      </c>
      <c r="F25" s="80">
        <f t="shared" si="16"/>
        <v>45160</v>
      </c>
      <c r="G25" s="40">
        <v>2</v>
      </c>
      <c r="H25" s="41">
        <v>0</v>
      </c>
      <c r="I25" s="42">
        <f t="shared" si="15"/>
        <v>2</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8.600000000000001">
      <c r="A26" s="34" t="str">
        <f t="shared" si="18"/>
        <v>3.5</v>
      </c>
      <c r="B26" s="35"/>
      <c r="D26" s="37"/>
      <c r="E26" s="79"/>
      <c r="F26" s="80" t="str">
        <f t="shared" si="16"/>
        <v xml:space="preserve"> - </v>
      </c>
      <c r="G26" s="40"/>
      <c r="H26" s="41"/>
      <c r="I26" s="42" t="str">
        <f t="shared" si="15"/>
        <v xml:space="preserve"> - </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8.600000000000001">
      <c r="A27" s="34" t="str">
        <f t="shared" si="18"/>
        <v>3.6</v>
      </c>
      <c r="B27" s="35"/>
      <c r="D27" s="37"/>
      <c r="E27" s="79"/>
      <c r="F27" s="80" t="str">
        <f t="shared" si="16"/>
        <v xml:space="preserve"> - </v>
      </c>
      <c r="G27" s="40"/>
      <c r="H27" s="41"/>
      <c r="I27" s="42" t="str">
        <f t="shared" si="15"/>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8.600000000000001">
      <c r="A28" s="34" t="str">
        <f t="shared" si="18"/>
        <v>3.7</v>
      </c>
      <c r="B28" s="35"/>
      <c r="D28" s="37"/>
      <c r="E28" s="79"/>
      <c r="F28" s="80" t="str">
        <f t="shared" si="16"/>
        <v xml:space="preserve"> - </v>
      </c>
      <c r="G28" s="40"/>
      <c r="H28" s="41"/>
      <c r="I28" s="42" t="str">
        <f t="shared" si="15"/>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3" customFormat="1" ht="18.600000000000001">
      <c r="A29" s="45" t="str">
        <f>IF(ISERROR(VALUE(SUBSTITUTE(prevWBS,".",""))),"1",IF(ISERROR(FIND("`",SUBSTITUTE(prevWBS,".","`",1))),TEXT(VALUE(prevWBS)+1,"#"),TEXT(VALUE(LEFT(prevWBS,FIND("`",SUBSTITUTE(prevWBS,".","`",1))-1))+1,"#")))</f>
        <v>4</v>
      </c>
      <c r="B29" s="46" t="s">
        <v>23</v>
      </c>
      <c r="D29" s="47"/>
      <c r="E29" s="81"/>
      <c r="F29" s="81" t="str">
        <f t="shared" si="16"/>
        <v xml:space="preserve"> - </v>
      </c>
      <c r="G29" s="48"/>
      <c r="H29" s="49"/>
      <c r="I29" s="50" t="str">
        <f t="shared" si="15"/>
        <v xml:space="preserve"> - </v>
      </c>
      <c r="J29" s="51"/>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row>
    <row r="30" spans="1:311" s="36" customFormat="1" ht="18.600000000000001">
      <c r="A30" s="34" t="str">
        <f t="shared" ref="A30:A38"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0" s="35" t="s">
        <v>24</v>
      </c>
      <c r="C30" s="36" t="s">
        <v>34</v>
      </c>
      <c r="D30" s="37"/>
      <c r="E30" s="79">
        <v>45250</v>
      </c>
      <c r="F30" s="80">
        <f t="shared" si="16"/>
        <v>45256</v>
      </c>
      <c r="G30" s="40">
        <v>7</v>
      </c>
      <c r="H30" s="41">
        <v>0</v>
      </c>
      <c r="I30" s="42">
        <f t="shared" si="15"/>
        <v>5</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83"/>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8.600000000000001">
      <c r="A31" s="34" t="str">
        <f t="shared" si="19"/>
        <v>4.2</v>
      </c>
      <c r="B31" s="35" t="s">
        <v>25</v>
      </c>
      <c r="C31" s="36" t="s">
        <v>34</v>
      </c>
      <c r="D31" s="37"/>
      <c r="E31" s="79">
        <v>45250</v>
      </c>
      <c r="F31" s="80">
        <f t="shared" si="16"/>
        <v>45256</v>
      </c>
      <c r="G31" s="40">
        <v>7</v>
      </c>
      <c r="H31" s="41">
        <v>0</v>
      </c>
      <c r="I31" s="42">
        <f t="shared" si="15"/>
        <v>5</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8.600000000000001">
      <c r="A32" s="34" t="str">
        <f t="shared" si="19"/>
        <v>4.3</v>
      </c>
      <c r="B32" s="35" t="s">
        <v>35</v>
      </c>
      <c r="C32" s="36" t="str">
        <f>C14</f>
        <v>Ebisu/Tomas</v>
      </c>
      <c r="D32" s="37"/>
      <c r="E32" s="79">
        <v>45250</v>
      </c>
      <c r="F32" s="80">
        <f t="shared" si="16"/>
        <v>45256</v>
      </c>
      <c r="G32" s="40">
        <v>7</v>
      </c>
      <c r="H32" s="41">
        <v>0</v>
      </c>
      <c r="I32" s="42">
        <f t="shared" si="15"/>
        <v>5</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8.600000000000001">
      <c r="A33" s="34" t="str">
        <f t="shared" si="19"/>
        <v>4.4</v>
      </c>
      <c r="B33" s="35" t="s">
        <v>26</v>
      </c>
      <c r="C33" s="36" t="str">
        <f>C32</f>
        <v>Ebisu/Tomas</v>
      </c>
      <c r="D33" s="37"/>
      <c r="E33" s="79">
        <v>45250</v>
      </c>
      <c r="F33" s="80">
        <f t="shared" ref="F33:F35" si="20">IF(ISBLANK(E33)," - ",IF(G33=0,E33,E33+G33-1))</f>
        <v>45256</v>
      </c>
      <c r="G33" s="40">
        <v>7</v>
      </c>
      <c r="H33" s="41">
        <v>0</v>
      </c>
      <c r="I33" s="42">
        <f t="shared" si="15"/>
        <v>5</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36" customFormat="1" ht="18.600000000000001">
      <c r="A34" s="34" t="str">
        <f t="shared" si="19"/>
        <v>4.5</v>
      </c>
      <c r="B34" s="35" t="s">
        <v>27</v>
      </c>
      <c r="C34" s="36" t="str">
        <f>C33</f>
        <v>Ebisu/Tomas</v>
      </c>
      <c r="D34" s="37"/>
      <c r="E34" s="79">
        <v>45250</v>
      </c>
      <c r="F34" s="80">
        <f t="shared" si="20"/>
        <v>45256</v>
      </c>
      <c r="G34" s="40">
        <v>7</v>
      </c>
      <c r="H34" s="41">
        <v>0</v>
      </c>
      <c r="I34" s="42">
        <f t="shared" si="15"/>
        <v>5</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36" customFormat="1" ht="18.600000000000001">
      <c r="A35" s="34" t="str">
        <f t="shared" si="19"/>
        <v>4.6</v>
      </c>
      <c r="B35" s="35" t="s">
        <v>36</v>
      </c>
      <c r="C35" s="36" t="str">
        <f>C34</f>
        <v>Ebisu/Tomas</v>
      </c>
      <c r="D35" s="37"/>
      <c r="E35" s="79">
        <v>45250</v>
      </c>
      <c r="F35" s="80">
        <f t="shared" si="20"/>
        <v>45256</v>
      </c>
      <c r="G35" s="40">
        <v>7</v>
      </c>
      <c r="H35" s="41">
        <v>0</v>
      </c>
      <c r="I35" s="42">
        <f>IF(OR(F35=0,E35=0)," - ",NETWORKDAYS(E35,F35))</f>
        <v>5</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36" customFormat="1" ht="18.600000000000001">
      <c r="A36" s="34" t="str">
        <f t="shared" si="19"/>
        <v>4.7</v>
      </c>
      <c r="B36" s="35" t="s">
        <v>28</v>
      </c>
      <c r="C36" s="36" t="str">
        <f>C35</f>
        <v>Ebisu/Tomas</v>
      </c>
      <c r="D36" s="37"/>
      <c r="E36" s="79">
        <v>45257</v>
      </c>
      <c r="F36" s="80">
        <f t="shared" si="16"/>
        <v>45257</v>
      </c>
      <c r="G36" s="40">
        <v>1</v>
      </c>
      <c r="H36" s="41">
        <v>0</v>
      </c>
      <c r="I36" s="42">
        <f t="shared" si="15"/>
        <v>1</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36" customFormat="1" ht="18.600000000000001">
      <c r="A37" s="34" t="str">
        <f t="shared" si="19"/>
        <v>4.8</v>
      </c>
      <c r="B37" s="35"/>
      <c r="D37" s="37"/>
      <c r="E37" s="79"/>
      <c r="F37" s="80" t="str">
        <f>IF(ISBLANK(E37)," - ",IF(G37=0,E37,E37+G37-1))</f>
        <v xml:space="preserve"> - </v>
      </c>
      <c r="G37" s="40"/>
      <c r="H37" s="41"/>
      <c r="I37" s="42" t="str">
        <f>IF(OR(F37=0,E37=0)," - ",NETWORKDAYS(E37,F37))</f>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row>
    <row r="38" spans="1:311" s="60" customFormat="1" ht="18.600000000000001">
      <c r="A38" s="34" t="str">
        <f t="shared" si="19"/>
        <v>4.9</v>
      </c>
      <c r="B38" s="53"/>
      <c r="C38" s="53"/>
      <c r="D38" s="54"/>
      <c r="E38" s="55"/>
      <c r="F38" s="55"/>
      <c r="G38" s="56"/>
      <c r="H38" s="57"/>
      <c r="I38" s="58" t="str">
        <f t="shared" si="15"/>
        <v xml:space="preserve"> - </v>
      </c>
      <c r="J38" s="59"/>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67" customFormat="1" ht="18.600000000000001">
      <c r="A39" s="61" t="s">
        <v>1</v>
      </c>
      <c r="B39" s="62"/>
      <c r="C39" s="63"/>
      <c r="D39" s="63"/>
      <c r="E39" s="64"/>
      <c r="F39" s="64"/>
      <c r="G39" s="65"/>
      <c r="H39" s="65"/>
      <c r="I39" s="65"/>
      <c r="J39" s="66"/>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60" customFormat="1" ht="18.600000000000001">
      <c r="A40" s="68" t="s">
        <v>2</v>
      </c>
      <c r="B40" s="69"/>
      <c r="C40" s="69"/>
      <c r="D40" s="69"/>
      <c r="E40" s="70"/>
      <c r="F40" s="70"/>
      <c r="G40" s="69"/>
      <c r="H40" s="69"/>
      <c r="I40" s="69"/>
      <c r="J40" s="66"/>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60" customFormat="1" ht="18.600000000000001">
      <c r="A41" s="71" t="str">
        <f>IF(ISERROR(VALUE(SUBSTITUTE(prevWBS,".",""))),"1",IF(ISERROR(FIND("`",SUBSTITUTE(prevWBS,".","`",1))),TEXT(VALUE(prevWBS)+1,"#"),TEXT(VALUE(LEFT(prevWBS,FIND("`",SUBSTITUTE(prevWBS,".","`",1))-1))+1,"#")))</f>
        <v>1</v>
      </c>
      <c r="B41" s="72" t="s">
        <v>16</v>
      </c>
      <c r="C41" s="73"/>
      <c r="D41" s="74"/>
      <c r="E41" s="38"/>
      <c r="F41" s="39" t="str">
        <f>IF(ISBLANK(E41)," - ",IF(G41=0,E41,E41+G41-1))</f>
        <v xml:space="preserve"> - </v>
      </c>
      <c r="G41" s="40"/>
      <c r="H41" s="41"/>
      <c r="I41" s="42" t="str">
        <f>IF(OR(F41=0,E41=0)," - ",NETWORKDAYS(E41,F41))</f>
        <v xml:space="preserve"> - </v>
      </c>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row>
    <row r="42" spans="1:311" s="60" customFormat="1" ht="18.600000000000001">
      <c r="A42"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2" s="75" t="s">
        <v>3</v>
      </c>
      <c r="C42" s="75"/>
      <c r="D42" s="74"/>
      <c r="E42" s="38"/>
      <c r="F42" s="39" t="str">
        <f>IF(ISBLANK(E42)," - ",IF(G42=0,E42,E42+G42-1))</f>
        <v xml:space="preserve"> - </v>
      </c>
      <c r="G42" s="40"/>
      <c r="H42" s="41"/>
      <c r="I42" s="42" t="str">
        <f>IF(OR(F42=0,E42=0)," - ",NETWORKDAYS(E42,F42))</f>
        <v xml:space="preserve"> - </v>
      </c>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row>
    <row r="43" spans="1:311" s="60" customFormat="1" ht="18.600000000000001">
      <c r="A43"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3" s="76" t="s">
        <v>4</v>
      </c>
      <c r="C43" s="75"/>
      <c r="D43" s="74"/>
      <c r="E43" s="38"/>
      <c r="F43" s="39" t="str">
        <f>IF(ISBLANK(E43)," - ",IF(G43=0,E43,E43+G43-1))</f>
        <v xml:space="preserve"> - </v>
      </c>
      <c r="G43" s="40"/>
      <c r="H43" s="41"/>
      <c r="I43" s="42" t="str">
        <f>IF(OR(F43=0,E43=0)," - ",NETWORKDAYS(E43,F43))</f>
        <v xml:space="preserve"> - </v>
      </c>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row>
    <row r="44" spans="1:311" s="60" customFormat="1" ht="18.600000000000001">
      <c r="A44"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4" s="76" t="s">
        <v>5</v>
      </c>
      <c r="C44" s="75"/>
      <c r="D44" s="74"/>
      <c r="E44" s="38"/>
      <c r="F44" s="39" t="str">
        <f>IF(ISBLANK(E44)," - ",IF(G44=0,E44,E44+G44-1))</f>
        <v xml:space="preserve"> - </v>
      </c>
      <c r="G44" s="40"/>
      <c r="H44" s="41"/>
      <c r="I44" s="42" t="str">
        <f>IF(OR(F44=0,E44=0)," - ",NETWORKDAYS(E44,F44))</f>
        <v xml:space="preserve"> - </v>
      </c>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row>
    <row r="45" spans="1:311" s="78" customFormat="1">
      <c r="A45" s="77"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38:H44 H21:H26 H29:H34 H8:H19">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AL7">
    <cfRule type="expression" dxfId="663" priority="794">
      <formula>K$6=TODAY()</formula>
    </cfRule>
  </conditionalFormatting>
  <conditionalFormatting sqref="K38:ET44 K21:ET26 K29:ET34 K8:ET18">
    <cfRule type="expression" dxfId="662" priority="797">
      <formula>AND($E8&lt;=K$6,ROUNDDOWN(($F8-$E8+1)*$H8,0)+$E8-1&gt;=K$6)</formula>
    </cfRule>
  </conditionalFormatting>
  <conditionalFormatting sqref="K38:ET44 K21:ET26 K29:ET34 K6:AL18 AM8:ET18">
    <cfRule type="expression" dxfId="661" priority="757">
      <formula>K$6=TODAY()</formula>
    </cfRule>
  </conditionalFormatting>
  <conditionalFormatting sqref="AM6:AS7">
    <cfRule type="expression" dxfId="660" priority="722">
      <formula>AM$6=TODAY()</formula>
    </cfRule>
  </conditionalFormatting>
  <conditionalFormatting sqref="AM6:AS7">
    <cfRule type="expression" dxfId="659" priority="721">
      <formula>AM$6=TODAY()</formula>
    </cfRule>
  </conditionalFormatting>
  <conditionalFormatting sqref="AT6:AZ7">
    <cfRule type="expression" dxfId="658" priority="720">
      <formula>AT$6=TODAY()</formula>
    </cfRule>
  </conditionalFormatting>
  <conditionalFormatting sqref="AT6:AZ7">
    <cfRule type="expression" dxfId="657" priority="719">
      <formula>AT$6=TODAY()</formula>
    </cfRule>
  </conditionalFormatting>
  <conditionalFormatting sqref="BA6:BG7">
    <cfRule type="expression" dxfId="656" priority="718">
      <formula>BA$6=TODAY()</formula>
    </cfRule>
  </conditionalFormatting>
  <conditionalFormatting sqref="BA6:BG7">
    <cfRule type="expression" dxfId="655" priority="717">
      <formula>BA$6=TODAY()</formula>
    </cfRule>
  </conditionalFormatting>
  <conditionalFormatting sqref="BH6:BN7">
    <cfRule type="expression" dxfId="654" priority="716">
      <formula>BH$6=TODAY()</formula>
    </cfRule>
  </conditionalFormatting>
  <conditionalFormatting sqref="BH6:BN7">
    <cfRule type="expression" dxfId="653" priority="715">
      <formula>BH$6=TODAY()</formula>
    </cfRule>
  </conditionalFormatting>
  <conditionalFormatting sqref="BO6:BU7">
    <cfRule type="expression" dxfId="652" priority="714">
      <formula>BO$6=TODAY()</formula>
    </cfRule>
  </conditionalFormatting>
  <conditionalFormatting sqref="BO6:BU7">
    <cfRule type="expression" dxfId="651" priority="713">
      <formula>BO$6=TODAY()</formula>
    </cfRule>
  </conditionalFormatting>
  <conditionalFormatting sqref="BV6:CB7">
    <cfRule type="expression" dxfId="650" priority="712">
      <formula>BV$6=TODAY()</formula>
    </cfRule>
  </conditionalFormatting>
  <conditionalFormatting sqref="BV6:CB7">
    <cfRule type="expression" dxfId="649" priority="711">
      <formula>BV$6=TODAY()</formula>
    </cfRule>
  </conditionalFormatting>
  <conditionalFormatting sqref="CC6:CI7">
    <cfRule type="expression" dxfId="648" priority="681">
      <formula>CC$6=TODAY()</formula>
    </cfRule>
  </conditionalFormatting>
  <conditionalFormatting sqref="CC6:CI7">
    <cfRule type="expression" dxfId="647" priority="680">
      <formula>CC$6=TODAY()</formula>
    </cfRule>
  </conditionalFormatting>
  <conditionalFormatting sqref="CJ6:CP7">
    <cfRule type="expression" dxfId="646" priority="679">
      <formula>CJ$6=TODAY()</formula>
    </cfRule>
  </conditionalFormatting>
  <conditionalFormatting sqref="CJ6:CP7">
    <cfRule type="expression" dxfId="645" priority="678">
      <formula>CJ$6=TODAY()</formula>
    </cfRule>
  </conditionalFormatting>
  <conditionalFormatting sqref="CQ6:CW7">
    <cfRule type="expression" dxfId="644" priority="677">
      <formula>CQ$6=TODAY()</formula>
    </cfRule>
  </conditionalFormatting>
  <conditionalFormatting sqref="CQ6:CW7">
    <cfRule type="expression" dxfId="643" priority="676">
      <formula>CQ$6=TODAY()</formula>
    </cfRule>
  </conditionalFormatting>
  <conditionalFormatting sqref="CX6:DD7">
    <cfRule type="expression" dxfId="642" priority="675">
      <formula>CX$6=TODAY()</formula>
    </cfRule>
  </conditionalFormatting>
  <conditionalFormatting sqref="CX6:DD7">
    <cfRule type="expression" dxfId="641" priority="674">
      <formula>CX$6=TODAY()</formula>
    </cfRule>
  </conditionalFormatting>
  <conditionalFormatting sqref="DE6:DK7">
    <cfRule type="expression" dxfId="640" priority="673">
      <formula>DE$6=TODAY()</formula>
    </cfRule>
  </conditionalFormatting>
  <conditionalFormatting sqref="DE6:DK7">
    <cfRule type="expression" dxfId="639" priority="672">
      <formula>DE$6=TODAY()</formula>
    </cfRule>
  </conditionalFormatting>
  <conditionalFormatting sqref="DL6:DR7">
    <cfRule type="expression" dxfId="638" priority="671">
      <formula>DL$6=TODAY()</formula>
    </cfRule>
  </conditionalFormatting>
  <conditionalFormatting sqref="DL6:DR7">
    <cfRule type="expression" dxfId="637" priority="670">
      <formula>DL$6=TODAY()</formula>
    </cfRule>
  </conditionalFormatting>
  <conditionalFormatting sqref="DS6:DY7">
    <cfRule type="expression" dxfId="636" priority="669">
      <formula>DS$6=TODAY()</formula>
    </cfRule>
  </conditionalFormatting>
  <conditionalFormatting sqref="DS6:DY7">
    <cfRule type="expression" dxfId="635" priority="668">
      <formula>DS$6=TODAY()</formula>
    </cfRule>
  </conditionalFormatting>
  <conditionalFormatting sqref="DZ6:EF7">
    <cfRule type="expression" dxfId="634" priority="667">
      <formula>DZ$6=TODAY()</formula>
    </cfRule>
  </conditionalFormatting>
  <conditionalFormatting sqref="DZ6:EF7">
    <cfRule type="expression" dxfId="633" priority="666">
      <formula>DZ$6=TODAY()</formula>
    </cfRule>
  </conditionalFormatting>
  <conditionalFormatting sqref="EG6:EM7">
    <cfRule type="expression" dxfId="632" priority="665">
      <formula>EG$6=TODAY()</formula>
    </cfRule>
  </conditionalFormatting>
  <conditionalFormatting sqref="EG6:EM7">
    <cfRule type="expression" dxfId="631" priority="664">
      <formula>EG$6=TODAY()</formula>
    </cfRule>
  </conditionalFormatting>
  <conditionalFormatting sqref="EN6:ET7">
    <cfRule type="expression" dxfId="630" priority="663">
      <formula>EN$6=TODAY()</formula>
    </cfRule>
  </conditionalFormatting>
  <conditionalFormatting sqref="EN6:ET7">
    <cfRule type="expression" dxfId="629" priority="662">
      <formula>EN$6=TODAY()</formula>
    </cfRule>
  </conditionalFormatting>
  <conditionalFormatting sqref="H37">
    <cfRule type="dataBar" priority="65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K37:ET37">
    <cfRule type="expression" dxfId="628" priority="660">
      <formula>AND($E37&lt;=K$6,ROUNDDOWN(($F37-$E37+1)*$H37,0)+$E37-1&gt;=K$6)</formula>
    </cfRule>
    <cfRule type="expression" dxfId="627" priority="661">
      <formula>AND(NOT(ISBLANK($E37)),$E37&lt;=K$6,$F37&gt;=K$6)</formula>
    </cfRule>
  </conditionalFormatting>
  <conditionalFormatting sqref="K37:ET37">
    <cfRule type="expression" dxfId="626" priority="659">
      <formula>K$6=TODAY()</formula>
    </cfRule>
  </conditionalFormatting>
  <conditionalFormatting sqref="H20">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K20:ET20">
    <cfRule type="expression" dxfId="625" priority="656">
      <formula>AND($E20&lt;=K$6,ROUNDDOWN(($F20-$E20+1)*$H20,0)+$E20-1&gt;=K$6)</formula>
    </cfRule>
    <cfRule type="expression" dxfId="624" priority="657">
      <formula>AND(NOT(ISBLANK($E20)),$E20&lt;=K$6,$F20&gt;=K$6)</formula>
    </cfRule>
  </conditionalFormatting>
  <conditionalFormatting sqref="K20:ET20">
    <cfRule type="expression" dxfId="623" priority="655">
      <formula>K$6=TODAY()</formula>
    </cfRule>
  </conditionalFormatting>
  <conditionalFormatting sqref="H19">
    <cfRule type="dataBar" priority="650">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K19:ET19">
    <cfRule type="expression" dxfId="622" priority="652">
      <formula>AND($E19&lt;=K$6,ROUNDDOWN(($F19-$E19+1)*$H19,0)+$E19-1&gt;=K$6)</formula>
    </cfRule>
    <cfRule type="expression" dxfId="621" priority="653">
      <formula>AND(NOT(ISBLANK($E19)),$E19&lt;=K$6,$F19&gt;=K$6)</formula>
    </cfRule>
  </conditionalFormatting>
  <conditionalFormatting sqref="K19:ET19">
    <cfRule type="expression" dxfId="620" priority="651">
      <formula>K$6=TODAY()</formula>
    </cfRule>
  </conditionalFormatting>
  <conditionalFormatting sqref="H28">
    <cfRule type="dataBar" priority="646">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K28:ET28">
    <cfRule type="expression" dxfId="619" priority="648">
      <formula>AND($E28&lt;=K$6,ROUNDDOWN(($F28-$E28+1)*$H28,0)+$E28-1&gt;=K$6)</formula>
    </cfRule>
    <cfRule type="expression" dxfId="618" priority="649">
      <formula>AND(NOT(ISBLANK($E28)),$E28&lt;=K$6,$F28&gt;=K$6)</formula>
    </cfRule>
  </conditionalFormatting>
  <conditionalFormatting sqref="K28:ET28">
    <cfRule type="expression" dxfId="617" priority="647">
      <formula>K$6=TODAY()</formula>
    </cfRule>
  </conditionalFormatting>
  <conditionalFormatting sqref="H27">
    <cfRule type="dataBar" priority="642">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K27:ET27">
    <cfRule type="expression" dxfId="616" priority="644">
      <formula>AND($E27&lt;=K$6,ROUNDDOWN(($F27-$E27+1)*$H27,0)+$E27-1&gt;=K$6)</formula>
    </cfRule>
    <cfRule type="expression" dxfId="615" priority="645">
      <formula>AND(NOT(ISBLANK($E27)),$E27&lt;=K$6,$F27&gt;=K$6)</formula>
    </cfRule>
  </conditionalFormatting>
  <conditionalFormatting sqref="K27:ET27">
    <cfRule type="expression" dxfId="614" priority="643">
      <formula>K$6=TODAY()</formula>
    </cfRule>
  </conditionalFormatting>
  <conditionalFormatting sqref="H36">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K36:ET36">
    <cfRule type="expression" dxfId="613" priority="640">
      <formula>AND($E36&lt;=K$6,ROUNDDOWN(($F36-$E36+1)*$H36,0)+$E36-1&gt;=K$6)</formula>
    </cfRule>
    <cfRule type="expression" dxfId="612" priority="641">
      <formula>AND(NOT(ISBLANK($E36)),$E36&lt;=K$6,$F36&gt;=K$6)</formula>
    </cfRule>
  </conditionalFormatting>
  <conditionalFormatting sqref="K36:ET36">
    <cfRule type="expression" dxfId="611" priority="639">
      <formula>K$6=TODAY()</formula>
    </cfRule>
  </conditionalFormatting>
  <conditionalFormatting sqref="H35">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K35:ET35">
    <cfRule type="expression" dxfId="610" priority="636">
      <formula>AND($E35&lt;=K$6,ROUNDDOWN(($F35-$E35+1)*$H35,0)+$E35-1&gt;=K$6)</formula>
    </cfRule>
    <cfRule type="expression" dxfId="609" priority="637">
      <formula>AND(NOT(ISBLANK($E35)),$E35&lt;=K$6,$F35&gt;=K$6)</formula>
    </cfRule>
  </conditionalFormatting>
  <conditionalFormatting sqref="K35:ET35">
    <cfRule type="expression" dxfId="608" priority="635">
      <formula>K$6=TODAY()</formula>
    </cfRule>
  </conditionalFormatting>
  <conditionalFormatting sqref="K8:ET100">
    <cfRule type="expression" dxfId="607" priority="798">
      <formula>AND(NOT(ISBLANK($E8)),$E8&lt;=K$6,$F8&gt;=K$6)</formula>
    </cfRule>
  </conditionalFormatting>
  <conditionalFormatting sqref="EU8:FA16 EU38:FA44 EU21:FA26 EU29:FA34 EU18:FA18 EV17:FA17">
    <cfRule type="expression" dxfId="606" priority="632">
      <formula>AND($E8&lt;=EU$6,ROUNDDOWN(($F8-$E8+1)*$H8,0)+$E8-1&gt;=EU$6)</formula>
    </cfRule>
  </conditionalFormatting>
  <conditionalFormatting sqref="EU8:FA16 EU38:FA44 EU21:FA26 EU29:FA34 EU18:FA18 EV17:FA17">
    <cfRule type="expression" dxfId="605" priority="631">
      <formula>EU$6=TODAY()</formula>
    </cfRule>
  </conditionalFormatting>
  <conditionalFormatting sqref="EU6:FA7">
    <cfRule type="expression" dxfId="604" priority="630">
      <formula>EU$6=TODAY()</formula>
    </cfRule>
  </conditionalFormatting>
  <conditionalFormatting sqref="EU6:FA7">
    <cfRule type="expression" dxfId="603" priority="629">
      <formula>EU$6=TODAY()</formula>
    </cfRule>
  </conditionalFormatting>
  <conditionalFormatting sqref="EU37:FA37">
    <cfRule type="expression" dxfId="602" priority="627">
      <formula>AND($E37&lt;=EU$6,ROUNDDOWN(($F37-$E37+1)*$H37,0)+$E37-1&gt;=EU$6)</formula>
    </cfRule>
    <cfRule type="expression" dxfId="601" priority="628">
      <formula>AND(NOT(ISBLANK($E37)),$E37&lt;=EU$6,$F37&gt;=EU$6)</formula>
    </cfRule>
  </conditionalFormatting>
  <conditionalFormatting sqref="EU37:FA37">
    <cfRule type="expression" dxfId="600" priority="626">
      <formula>EU$6=TODAY()</formula>
    </cfRule>
  </conditionalFormatting>
  <conditionalFormatting sqref="EU20:FA20">
    <cfRule type="expression" dxfId="599" priority="624">
      <formula>AND($E20&lt;=EU$6,ROUNDDOWN(($F20-$E20+1)*$H20,0)+$E20-1&gt;=EU$6)</formula>
    </cfRule>
    <cfRule type="expression" dxfId="598" priority="625">
      <formula>AND(NOT(ISBLANK($E20)),$E20&lt;=EU$6,$F20&gt;=EU$6)</formula>
    </cfRule>
  </conditionalFormatting>
  <conditionalFormatting sqref="EU20:FA20">
    <cfRule type="expression" dxfId="597" priority="623">
      <formula>EU$6=TODAY()</formula>
    </cfRule>
  </conditionalFormatting>
  <conditionalFormatting sqref="EU19:FA19">
    <cfRule type="expression" dxfId="596" priority="621">
      <formula>AND($E19&lt;=EU$6,ROUNDDOWN(($F19-$E19+1)*$H19,0)+$E19-1&gt;=EU$6)</formula>
    </cfRule>
    <cfRule type="expression" dxfId="595" priority="622">
      <formula>AND(NOT(ISBLANK($E19)),$E19&lt;=EU$6,$F19&gt;=EU$6)</formula>
    </cfRule>
  </conditionalFormatting>
  <conditionalFormatting sqref="EU19:FA19">
    <cfRule type="expression" dxfId="594" priority="620">
      <formula>EU$6=TODAY()</formula>
    </cfRule>
  </conditionalFormatting>
  <conditionalFormatting sqref="EU28:FA28">
    <cfRule type="expression" dxfId="593" priority="618">
      <formula>AND($E28&lt;=EU$6,ROUNDDOWN(($F28-$E28+1)*$H28,0)+$E28-1&gt;=EU$6)</formula>
    </cfRule>
    <cfRule type="expression" dxfId="592" priority="619">
      <formula>AND(NOT(ISBLANK($E28)),$E28&lt;=EU$6,$F28&gt;=EU$6)</formula>
    </cfRule>
  </conditionalFormatting>
  <conditionalFormatting sqref="EU28:FA28">
    <cfRule type="expression" dxfId="591" priority="617">
      <formula>EU$6=TODAY()</formula>
    </cfRule>
  </conditionalFormatting>
  <conditionalFormatting sqref="EU27:FA27">
    <cfRule type="expression" dxfId="590" priority="615">
      <formula>AND($E27&lt;=EU$6,ROUNDDOWN(($F27-$E27+1)*$H27,0)+$E27-1&gt;=EU$6)</formula>
    </cfRule>
    <cfRule type="expression" dxfId="589" priority="616">
      <formula>AND(NOT(ISBLANK($E27)),$E27&lt;=EU$6,$F27&gt;=EU$6)</formula>
    </cfRule>
  </conditionalFormatting>
  <conditionalFormatting sqref="EU27:FA27">
    <cfRule type="expression" dxfId="588" priority="614">
      <formula>EU$6=TODAY()</formula>
    </cfRule>
  </conditionalFormatting>
  <conditionalFormatting sqref="EU36:FA36">
    <cfRule type="expression" dxfId="587" priority="612">
      <formula>AND($E36&lt;=EU$6,ROUNDDOWN(($F36-$E36+1)*$H36,0)+$E36-1&gt;=EU$6)</formula>
    </cfRule>
    <cfRule type="expression" dxfId="586" priority="613">
      <formula>AND(NOT(ISBLANK($E36)),$E36&lt;=EU$6,$F36&gt;=EU$6)</formula>
    </cfRule>
  </conditionalFormatting>
  <conditionalFormatting sqref="EU36:FA36">
    <cfRule type="expression" dxfId="585" priority="611">
      <formula>EU$6=TODAY()</formula>
    </cfRule>
  </conditionalFormatting>
  <conditionalFormatting sqref="EU35:FA35">
    <cfRule type="expression" dxfId="584" priority="609">
      <formula>AND($E35&lt;=EU$6,ROUNDDOWN(($F35-$E35+1)*$H35,0)+$E35-1&gt;=EU$6)</formula>
    </cfRule>
    <cfRule type="expression" dxfId="583" priority="610">
      <formula>AND(NOT(ISBLANK($E35)),$E35&lt;=EU$6,$F35&gt;=EU$6)</formula>
    </cfRule>
  </conditionalFormatting>
  <conditionalFormatting sqref="EU35:FA35">
    <cfRule type="expression" dxfId="582" priority="608">
      <formula>EU$6=TODAY()</formula>
    </cfRule>
  </conditionalFormatting>
  <conditionalFormatting sqref="EU8:FA16 EU18:FA100 EV17:FA17">
    <cfRule type="expression" dxfId="581" priority="633">
      <formula>AND(NOT(ISBLANK($E8)),$E8&lt;=EU$6,$F8&gt;=EU$6)</formula>
    </cfRule>
  </conditionalFormatting>
  <conditionalFormatting sqref="FB8:FH18 FB38:FH44 FB21:FH26 FB29:FH34">
    <cfRule type="expression" dxfId="580" priority="606">
      <formula>AND($E8&lt;=FB$6,ROUNDDOWN(($F8-$E8+1)*$H8,0)+$E8-1&gt;=FB$6)</formula>
    </cfRule>
  </conditionalFormatting>
  <conditionalFormatting sqref="FB8:FH18 FB38:FH44 FB21:FH26 FB29:FH34">
    <cfRule type="expression" dxfId="579" priority="605">
      <formula>FB$6=TODAY()</formula>
    </cfRule>
  </conditionalFormatting>
  <conditionalFormatting sqref="FB6:FH7">
    <cfRule type="expression" dxfId="578" priority="604">
      <formula>FB$6=TODAY()</formula>
    </cfRule>
  </conditionalFormatting>
  <conditionalFormatting sqref="FB6:FH7">
    <cfRule type="expression" dxfId="577" priority="603">
      <formula>FB$6=TODAY()</formula>
    </cfRule>
  </conditionalFormatting>
  <conditionalFormatting sqref="FB37:FH37">
    <cfRule type="expression" dxfId="576" priority="601">
      <formula>AND($E37&lt;=FB$6,ROUNDDOWN(($F37-$E37+1)*$H37,0)+$E37-1&gt;=FB$6)</formula>
    </cfRule>
    <cfRule type="expression" dxfId="575" priority="602">
      <formula>AND(NOT(ISBLANK($E37)),$E37&lt;=FB$6,$F37&gt;=FB$6)</formula>
    </cfRule>
  </conditionalFormatting>
  <conditionalFormatting sqref="FB37:FH37">
    <cfRule type="expression" dxfId="574" priority="600">
      <formula>FB$6=TODAY()</formula>
    </cfRule>
  </conditionalFormatting>
  <conditionalFormatting sqref="FB20:FH20">
    <cfRule type="expression" dxfId="573" priority="598">
      <formula>AND($E20&lt;=FB$6,ROUNDDOWN(($F20-$E20+1)*$H20,0)+$E20-1&gt;=FB$6)</formula>
    </cfRule>
    <cfRule type="expression" dxfId="572" priority="599">
      <formula>AND(NOT(ISBLANK($E20)),$E20&lt;=FB$6,$F20&gt;=FB$6)</formula>
    </cfRule>
  </conditionalFormatting>
  <conditionalFormatting sqref="FB20:FH20">
    <cfRule type="expression" dxfId="571" priority="597">
      <formula>FB$6=TODAY()</formula>
    </cfRule>
  </conditionalFormatting>
  <conditionalFormatting sqref="FB19:FH19">
    <cfRule type="expression" dxfId="570" priority="595">
      <formula>AND($E19&lt;=FB$6,ROUNDDOWN(($F19-$E19+1)*$H19,0)+$E19-1&gt;=FB$6)</formula>
    </cfRule>
    <cfRule type="expression" dxfId="569" priority="596">
      <formula>AND(NOT(ISBLANK($E19)),$E19&lt;=FB$6,$F19&gt;=FB$6)</formula>
    </cfRule>
  </conditionalFormatting>
  <conditionalFormatting sqref="FB19:FH19">
    <cfRule type="expression" dxfId="568" priority="594">
      <formula>FB$6=TODAY()</formula>
    </cfRule>
  </conditionalFormatting>
  <conditionalFormatting sqref="FB28:FH28">
    <cfRule type="expression" dxfId="567" priority="592">
      <formula>AND($E28&lt;=FB$6,ROUNDDOWN(($F28-$E28+1)*$H28,0)+$E28-1&gt;=FB$6)</formula>
    </cfRule>
    <cfRule type="expression" dxfId="566" priority="593">
      <formula>AND(NOT(ISBLANK($E28)),$E28&lt;=FB$6,$F28&gt;=FB$6)</formula>
    </cfRule>
  </conditionalFormatting>
  <conditionalFormatting sqref="FB28:FH28">
    <cfRule type="expression" dxfId="565" priority="591">
      <formula>FB$6=TODAY()</formula>
    </cfRule>
  </conditionalFormatting>
  <conditionalFormatting sqref="FB27:FH27">
    <cfRule type="expression" dxfId="564" priority="589">
      <formula>AND($E27&lt;=FB$6,ROUNDDOWN(($F27-$E27+1)*$H27,0)+$E27-1&gt;=FB$6)</formula>
    </cfRule>
    <cfRule type="expression" dxfId="563" priority="590">
      <formula>AND(NOT(ISBLANK($E27)),$E27&lt;=FB$6,$F27&gt;=FB$6)</formula>
    </cfRule>
  </conditionalFormatting>
  <conditionalFormatting sqref="FB27:FH27">
    <cfRule type="expression" dxfId="562" priority="588">
      <formula>FB$6=TODAY()</formula>
    </cfRule>
  </conditionalFormatting>
  <conditionalFormatting sqref="FB36:FH36">
    <cfRule type="expression" dxfId="561" priority="586">
      <formula>AND($E36&lt;=FB$6,ROUNDDOWN(($F36-$E36+1)*$H36,0)+$E36-1&gt;=FB$6)</formula>
    </cfRule>
    <cfRule type="expression" dxfId="560" priority="587">
      <formula>AND(NOT(ISBLANK($E36)),$E36&lt;=FB$6,$F36&gt;=FB$6)</formula>
    </cfRule>
  </conditionalFormatting>
  <conditionalFormatting sqref="FB36:FH36">
    <cfRule type="expression" dxfId="559" priority="585">
      <formula>FB$6=TODAY()</formula>
    </cfRule>
  </conditionalFormatting>
  <conditionalFormatting sqref="FB35:FH35">
    <cfRule type="expression" dxfId="558" priority="583">
      <formula>AND($E35&lt;=FB$6,ROUNDDOWN(($F35-$E35+1)*$H35,0)+$E35-1&gt;=FB$6)</formula>
    </cfRule>
    <cfRule type="expression" dxfId="557" priority="584">
      <formula>AND(NOT(ISBLANK($E35)),$E35&lt;=FB$6,$F35&gt;=FB$6)</formula>
    </cfRule>
  </conditionalFormatting>
  <conditionalFormatting sqref="FB35:FH35">
    <cfRule type="expression" dxfId="556" priority="582">
      <formula>FB$6=TODAY()</formula>
    </cfRule>
  </conditionalFormatting>
  <conditionalFormatting sqref="FB8:FH100">
    <cfRule type="expression" dxfId="555" priority="607">
      <formula>AND(NOT(ISBLANK($E8)),$E8&lt;=FB$6,$F8&gt;=FB$6)</formula>
    </cfRule>
  </conditionalFormatting>
  <conditionalFormatting sqref="FI8:FO18 FI38:FO44 FI21:FO26 FI29:FO34">
    <cfRule type="expression" dxfId="554" priority="580">
      <formula>AND($E8&lt;=FI$6,ROUNDDOWN(($F8-$E8+1)*$H8,0)+$E8-1&gt;=FI$6)</formula>
    </cfRule>
  </conditionalFormatting>
  <conditionalFormatting sqref="FI8:FO18 FI38:FO44 FI21:FO26 FI29:FO34">
    <cfRule type="expression" dxfId="553" priority="579">
      <formula>FI$6=TODAY()</formula>
    </cfRule>
  </conditionalFormatting>
  <conditionalFormatting sqref="FI6:FO7">
    <cfRule type="expression" dxfId="552" priority="578">
      <formula>FI$6=TODAY()</formula>
    </cfRule>
  </conditionalFormatting>
  <conditionalFormatting sqref="FI6:FO7">
    <cfRule type="expression" dxfId="551" priority="577">
      <formula>FI$6=TODAY()</formula>
    </cfRule>
  </conditionalFormatting>
  <conditionalFormatting sqref="FI37:FO37">
    <cfRule type="expression" dxfId="550" priority="575">
      <formula>AND($E37&lt;=FI$6,ROUNDDOWN(($F37-$E37+1)*$H37,0)+$E37-1&gt;=FI$6)</formula>
    </cfRule>
    <cfRule type="expression" dxfId="549" priority="576">
      <formula>AND(NOT(ISBLANK($E37)),$E37&lt;=FI$6,$F37&gt;=FI$6)</formula>
    </cfRule>
  </conditionalFormatting>
  <conditionalFormatting sqref="FI37:FO37">
    <cfRule type="expression" dxfId="548" priority="574">
      <formula>FI$6=TODAY()</formula>
    </cfRule>
  </conditionalFormatting>
  <conditionalFormatting sqref="FI20:FO20">
    <cfRule type="expression" dxfId="547" priority="572">
      <formula>AND($E20&lt;=FI$6,ROUNDDOWN(($F20-$E20+1)*$H20,0)+$E20-1&gt;=FI$6)</formula>
    </cfRule>
    <cfRule type="expression" dxfId="546" priority="573">
      <formula>AND(NOT(ISBLANK($E20)),$E20&lt;=FI$6,$F20&gt;=FI$6)</formula>
    </cfRule>
  </conditionalFormatting>
  <conditionalFormatting sqref="FI20:FO20">
    <cfRule type="expression" dxfId="545" priority="571">
      <formula>FI$6=TODAY()</formula>
    </cfRule>
  </conditionalFormatting>
  <conditionalFormatting sqref="FI19:FO19">
    <cfRule type="expression" dxfId="544" priority="569">
      <formula>AND($E19&lt;=FI$6,ROUNDDOWN(($F19-$E19+1)*$H19,0)+$E19-1&gt;=FI$6)</formula>
    </cfRule>
    <cfRule type="expression" dxfId="543" priority="570">
      <formula>AND(NOT(ISBLANK($E19)),$E19&lt;=FI$6,$F19&gt;=FI$6)</formula>
    </cfRule>
  </conditionalFormatting>
  <conditionalFormatting sqref="FI19:FO19">
    <cfRule type="expression" dxfId="542" priority="568">
      <formula>FI$6=TODAY()</formula>
    </cfRule>
  </conditionalFormatting>
  <conditionalFormatting sqref="FI28:FO28">
    <cfRule type="expression" dxfId="541" priority="566">
      <formula>AND($E28&lt;=FI$6,ROUNDDOWN(($F28-$E28+1)*$H28,0)+$E28-1&gt;=FI$6)</formula>
    </cfRule>
    <cfRule type="expression" dxfId="540" priority="567">
      <formula>AND(NOT(ISBLANK($E28)),$E28&lt;=FI$6,$F28&gt;=FI$6)</formula>
    </cfRule>
  </conditionalFormatting>
  <conditionalFormatting sqref="FI28:FO28">
    <cfRule type="expression" dxfId="539" priority="565">
      <formula>FI$6=TODAY()</formula>
    </cfRule>
  </conditionalFormatting>
  <conditionalFormatting sqref="FI27:FO27">
    <cfRule type="expression" dxfId="538" priority="563">
      <formula>AND($E27&lt;=FI$6,ROUNDDOWN(($F27-$E27+1)*$H27,0)+$E27-1&gt;=FI$6)</formula>
    </cfRule>
    <cfRule type="expression" dxfId="537" priority="564">
      <formula>AND(NOT(ISBLANK($E27)),$E27&lt;=FI$6,$F27&gt;=FI$6)</formula>
    </cfRule>
  </conditionalFormatting>
  <conditionalFormatting sqref="FI27:FO27">
    <cfRule type="expression" dxfId="536" priority="562">
      <formula>FI$6=TODAY()</formula>
    </cfRule>
  </conditionalFormatting>
  <conditionalFormatting sqref="FI36:FO36">
    <cfRule type="expression" dxfId="535" priority="560">
      <formula>AND($E36&lt;=FI$6,ROUNDDOWN(($F36-$E36+1)*$H36,0)+$E36-1&gt;=FI$6)</formula>
    </cfRule>
    <cfRule type="expression" dxfId="534" priority="561">
      <formula>AND(NOT(ISBLANK($E36)),$E36&lt;=FI$6,$F36&gt;=FI$6)</formula>
    </cfRule>
  </conditionalFormatting>
  <conditionalFormatting sqref="FI36:FO36">
    <cfRule type="expression" dxfId="533" priority="559">
      <formula>FI$6=TODAY()</formula>
    </cfRule>
  </conditionalFormatting>
  <conditionalFormatting sqref="FI35:FO35">
    <cfRule type="expression" dxfId="532" priority="557">
      <formula>AND($E35&lt;=FI$6,ROUNDDOWN(($F35-$E35+1)*$H35,0)+$E35-1&gt;=FI$6)</formula>
    </cfRule>
    <cfRule type="expression" dxfId="531" priority="558">
      <formula>AND(NOT(ISBLANK($E35)),$E35&lt;=FI$6,$F35&gt;=FI$6)</formula>
    </cfRule>
  </conditionalFormatting>
  <conditionalFormatting sqref="FI35:FO35">
    <cfRule type="expression" dxfId="530" priority="556">
      <formula>FI$6=TODAY()</formula>
    </cfRule>
  </conditionalFormatting>
  <conditionalFormatting sqref="FI8:FO100">
    <cfRule type="expression" dxfId="529" priority="581">
      <formula>AND(NOT(ISBLANK($E8)),$E8&lt;=FI$6,$F8&gt;=FI$6)</formula>
    </cfRule>
  </conditionalFormatting>
  <conditionalFormatting sqref="FP8:FV18 FP38:FV44 FP21:FV26 FP29:FV34">
    <cfRule type="expression" dxfId="528" priority="554">
      <formula>AND($E8&lt;=FP$6,ROUNDDOWN(($F8-$E8+1)*$H8,0)+$E8-1&gt;=FP$6)</formula>
    </cfRule>
  </conditionalFormatting>
  <conditionalFormatting sqref="FP8:FV18 FP38:FV44 FP21:FV26 FP29:FV34">
    <cfRule type="expression" dxfId="527" priority="553">
      <formula>FP$6=TODAY()</formula>
    </cfRule>
  </conditionalFormatting>
  <conditionalFormatting sqref="FP6:FV7">
    <cfRule type="expression" dxfId="526" priority="552">
      <formula>FP$6=TODAY()</formula>
    </cfRule>
  </conditionalFormatting>
  <conditionalFormatting sqref="FP6:FV7">
    <cfRule type="expression" dxfId="525" priority="551">
      <formula>FP$6=TODAY()</formula>
    </cfRule>
  </conditionalFormatting>
  <conditionalFormatting sqref="FP37:FV37">
    <cfRule type="expression" dxfId="524" priority="549">
      <formula>AND($E37&lt;=FP$6,ROUNDDOWN(($F37-$E37+1)*$H37,0)+$E37-1&gt;=FP$6)</formula>
    </cfRule>
    <cfRule type="expression" dxfId="523" priority="550">
      <formula>AND(NOT(ISBLANK($E37)),$E37&lt;=FP$6,$F37&gt;=FP$6)</formula>
    </cfRule>
  </conditionalFormatting>
  <conditionalFormatting sqref="FP37:FV37">
    <cfRule type="expression" dxfId="522" priority="548">
      <formula>FP$6=TODAY()</formula>
    </cfRule>
  </conditionalFormatting>
  <conditionalFormatting sqref="FP20:FV20">
    <cfRule type="expression" dxfId="521" priority="546">
      <formula>AND($E20&lt;=FP$6,ROUNDDOWN(($F20-$E20+1)*$H20,0)+$E20-1&gt;=FP$6)</formula>
    </cfRule>
    <cfRule type="expression" dxfId="520" priority="547">
      <formula>AND(NOT(ISBLANK($E20)),$E20&lt;=FP$6,$F20&gt;=FP$6)</formula>
    </cfRule>
  </conditionalFormatting>
  <conditionalFormatting sqref="FP20:FV20">
    <cfRule type="expression" dxfId="519" priority="545">
      <formula>FP$6=TODAY()</formula>
    </cfRule>
  </conditionalFormatting>
  <conditionalFormatting sqref="FQ19:FV19">
    <cfRule type="expression" dxfId="518" priority="543">
      <formula>AND($E19&lt;=FQ$6,ROUNDDOWN(($F19-$E19+1)*$H19,0)+$E19-1&gt;=FQ$6)</formula>
    </cfRule>
    <cfRule type="expression" dxfId="517" priority="544">
      <formula>AND(NOT(ISBLANK($E19)),$E19&lt;=FQ$6,$F19&gt;=FQ$6)</formula>
    </cfRule>
  </conditionalFormatting>
  <conditionalFormatting sqref="FQ19:FV19">
    <cfRule type="expression" dxfId="516" priority="542">
      <formula>FQ$6=TODAY()</formula>
    </cfRule>
  </conditionalFormatting>
  <conditionalFormatting sqref="FP28:FV28">
    <cfRule type="expression" dxfId="515" priority="540">
      <formula>AND($E28&lt;=FP$6,ROUNDDOWN(($F28-$E28+1)*$H28,0)+$E28-1&gt;=FP$6)</formula>
    </cfRule>
    <cfRule type="expression" dxfId="514" priority="541">
      <formula>AND(NOT(ISBLANK($E28)),$E28&lt;=FP$6,$F28&gt;=FP$6)</formula>
    </cfRule>
  </conditionalFormatting>
  <conditionalFormatting sqref="FP28:FV28">
    <cfRule type="expression" dxfId="513" priority="539">
      <formula>FP$6=TODAY()</formula>
    </cfRule>
  </conditionalFormatting>
  <conditionalFormatting sqref="FP27:FV27">
    <cfRule type="expression" dxfId="512" priority="537">
      <formula>AND($E27&lt;=FP$6,ROUNDDOWN(($F27-$E27+1)*$H27,0)+$E27-1&gt;=FP$6)</formula>
    </cfRule>
    <cfRule type="expression" dxfId="511" priority="538">
      <formula>AND(NOT(ISBLANK($E27)),$E27&lt;=FP$6,$F27&gt;=FP$6)</formula>
    </cfRule>
  </conditionalFormatting>
  <conditionalFormatting sqref="FP27:FV27">
    <cfRule type="expression" dxfId="510" priority="536">
      <formula>FP$6=TODAY()</formula>
    </cfRule>
  </conditionalFormatting>
  <conditionalFormatting sqref="FP36:FV36">
    <cfRule type="expression" dxfId="509" priority="534">
      <formula>AND($E36&lt;=FP$6,ROUNDDOWN(($F36-$E36+1)*$H36,0)+$E36-1&gt;=FP$6)</formula>
    </cfRule>
    <cfRule type="expression" dxfId="508" priority="535">
      <formula>AND(NOT(ISBLANK($E36)),$E36&lt;=FP$6,$F36&gt;=FP$6)</formula>
    </cfRule>
  </conditionalFormatting>
  <conditionalFormatting sqref="FP36:FV36">
    <cfRule type="expression" dxfId="507" priority="533">
      <formula>FP$6=TODAY()</formula>
    </cfRule>
  </conditionalFormatting>
  <conditionalFormatting sqref="FP35:FV35">
    <cfRule type="expression" dxfId="506" priority="531">
      <formula>AND($E35&lt;=FP$6,ROUNDDOWN(($F35-$E35+1)*$H35,0)+$E35-1&gt;=FP$6)</formula>
    </cfRule>
    <cfRule type="expression" dxfId="505" priority="532">
      <formula>AND(NOT(ISBLANK($E35)),$E35&lt;=FP$6,$F35&gt;=FP$6)</formula>
    </cfRule>
  </conditionalFormatting>
  <conditionalFormatting sqref="FP35:FV35">
    <cfRule type="expression" dxfId="504" priority="530">
      <formula>FP$6=TODAY()</formula>
    </cfRule>
  </conditionalFormatting>
  <conditionalFormatting sqref="FP8:FV18 FP20:FV100 FQ19:FV19">
    <cfRule type="expression" dxfId="503" priority="555">
      <formula>AND(NOT(ISBLANK($E8)),$E8&lt;=FP$6,$F8&gt;=FP$6)</formula>
    </cfRule>
  </conditionalFormatting>
  <conditionalFormatting sqref="FW8:GC18 FW38:GC44 FW21:GC26 FW29:GC34">
    <cfRule type="expression" dxfId="502" priority="528">
      <formula>AND($E8&lt;=FW$6,ROUNDDOWN(($F8-$E8+1)*$H8,0)+$E8-1&gt;=FW$6)</formula>
    </cfRule>
  </conditionalFormatting>
  <conditionalFormatting sqref="FW8:GC18 FW38:GC44 FW21:GC26 FW29:GC34">
    <cfRule type="expression" dxfId="501" priority="527">
      <formula>FW$6=TODAY()</formula>
    </cfRule>
  </conditionalFormatting>
  <conditionalFormatting sqref="FW6:GC7">
    <cfRule type="expression" dxfId="500" priority="526">
      <formula>FW$6=TODAY()</formula>
    </cfRule>
  </conditionalFormatting>
  <conditionalFormatting sqref="FW6:GC7">
    <cfRule type="expression" dxfId="499" priority="525">
      <formula>FW$6=TODAY()</formula>
    </cfRule>
  </conditionalFormatting>
  <conditionalFormatting sqref="FW37:GC37">
    <cfRule type="expression" dxfId="498" priority="523">
      <formula>AND($E37&lt;=FW$6,ROUNDDOWN(($F37-$E37+1)*$H37,0)+$E37-1&gt;=FW$6)</formula>
    </cfRule>
    <cfRule type="expression" dxfId="497" priority="524">
      <formula>AND(NOT(ISBLANK($E37)),$E37&lt;=FW$6,$F37&gt;=FW$6)</formula>
    </cfRule>
  </conditionalFormatting>
  <conditionalFormatting sqref="FW37:GC37">
    <cfRule type="expression" dxfId="496" priority="522">
      <formula>FW$6=TODAY()</formula>
    </cfRule>
  </conditionalFormatting>
  <conditionalFormatting sqref="FW20:GC20">
    <cfRule type="expression" dxfId="495" priority="520">
      <formula>AND($E20&lt;=FW$6,ROUNDDOWN(($F20-$E20+1)*$H20,0)+$E20-1&gt;=FW$6)</formula>
    </cfRule>
    <cfRule type="expression" dxfId="494" priority="521">
      <formula>AND(NOT(ISBLANK($E20)),$E20&lt;=FW$6,$F20&gt;=FW$6)</formula>
    </cfRule>
  </conditionalFormatting>
  <conditionalFormatting sqref="FW20:GC20">
    <cfRule type="expression" dxfId="493" priority="519">
      <formula>FW$6=TODAY()</formula>
    </cfRule>
  </conditionalFormatting>
  <conditionalFormatting sqref="FW19:GC19">
    <cfRule type="expression" dxfId="492" priority="517">
      <formula>AND($E19&lt;=FW$6,ROUNDDOWN(($F19-$E19+1)*$H19,0)+$E19-1&gt;=FW$6)</formula>
    </cfRule>
    <cfRule type="expression" dxfId="491" priority="518">
      <formula>AND(NOT(ISBLANK($E19)),$E19&lt;=FW$6,$F19&gt;=FW$6)</formula>
    </cfRule>
  </conditionalFormatting>
  <conditionalFormatting sqref="FW19:GC19">
    <cfRule type="expression" dxfId="490" priority="516">
      <formula>FW$6=TODAY()</formula>
    </cfRule>
  </conditionalFormatting>
  <conditionalFormatting sqref="FW28:GC28">
    <cfRule type="expression" dxfId="489" priority="514">
      <formula>AND($E28&lt;=FW$6,ROUNDDOWN(($F28-$E28+1)*$H28,0)+$E28-1&gt;=FW$6)</formula>
    </cfRule>
    <cfRule type="expression" dxfId="488" priority="515">
      <formula>AND(NOT(ISBLANK($E28)),$E28&lt;=FW$6,$F28&gt;=FW$6)</formula>
    </cfRule>
  </conditionalFormatting>
  <conditionalFormatting sqref="FW28:GC28">
    <cfRule type="expression" dxfId="487" priority="513">
      <formula>FW$6=TODAY()</formula>
    </cfRule>
  </conditionalFormatting>
  <conditionalFormatting sqref="FW27:GC27">
    <cfRule type="expression" dxfId="486" priority="511">
      <formula>AND($E27&lt;=FW$6,ROUNDDOWN(($F27-$E27+1)*$H27,0)+$E27-1&gt;=FW$6)</formula>
    </cfRule>
    <cfRule type="expression" dxfId="485" priority="512">
      <formula>AND(NOT(ISBLANK($E27)),$E27&lt;=FW$6,$F27&gt;=FW$6)</formula>
    </cfRule>
  </conditionalFormatting>
  <conditionalFormatting sqref="FW27:GC27">
    <cfRule type="expression" dxfId="484" priority="510">
      <formula>FW$6=TODAY()</formula>
    </cfRule>
  </conditionalFormatting>
  <conditionalFormatting sqref="FW36:GC36">
    <cfRule type="expression" dxfId="483" priority="508">
      <formula>AND($E36&lt;=FW$6,ROUNDDOWN(($F36-$E36+1)*$H36,0)+$E36-1&gt;=FW$6)</formula>
    </cfRule>
    <cfRule type="expression" dxfId="482" priority="509">
      <formula>AND(NOT(ISBLANK($E36)),$E36&lt;=FW$6,$F36&gt;=FW$6)</formula>
    </cfRule>
  </conditionalFormatting>
  <conditionalFormatting sqref="FW36:GC36">
    <cfRule type="expression" dxfId="481" priority="507">
      <formula>FW$6=TODAY()</formula>
    </cfRule>
  </conditionalFormatting>
  <conditionalFormatting sqref="FW35:GC35">
    <cfRule type="expression" dxfId="480" priority="505">
      <formula>AND($E35&lt;=FW$6,ROUNDDOWN(($F35-$E35+1)*$H35,0)+$E35-1&gt;=FW$6)</formula>
    </cfRule>
    <cfRule type="expression" dxfId="479" priority="506">
      <formula>AND(NOT(ISBLANK($E35)),$E35&lt;=FW$6,$F35&gt;=FW$6)</formula>
    </cfRule>
  </conditionalFormatting>
  <conditionalFormatting sqref="FW35:GC35">
    <cfRule type="expression" dxfId="478" priority="504">
      <formula>FW$6=TODAY()</formula>
    </cfRule>
  </conditionalFormatting>
  <conditionalFormatting sqref="FW8:GC100">
    <cfRule type="expression" dxfId="477" priority="529">
      <formula>AND(NOT(ISBLANK($E8)),$E8&lt;=FW$6,$F8&gt;=FW$6)</formula>
    </cfRule>
  </conditionalFormatting>
  <conditionalFormatting sqref="GD8:GJ18 GD38:GJ44 GD21:GJ26 GD29:GJ34">
    <cfRule type="expression" dxfId="476" priority="502">
      <formula>AND($E8&lt;=GD$6,ROUNDDOWN(($F8-$E8+1)*$H8,0)+$E8-1&gt;=GD$6)</formula>
    </cfRule>
  </conditionalFormatting>
  <conditionalFormatting sqref="GD8:GJ18 GD38:GJ44 GD21:GJ26 GD29:GJ34">
    <cfRule type="expression" dxfId="475" priority="501">
      <formula>GD$6=TODAY()</formula>
    </cfRule>
  </conditionalFormatting>
  <conditionalFormatting sqref="GD6:GJ7">
    <cfRule type="expression" dxfId="474" priority="500">
      <formula>GD$6=TODAY()</formula>
    </cfRule>
  </conditionalFormatting>
  <conditionalFormatting sqref="GD6:GJ7">
    <cfRule type="expression" dxfId="473" priority="499">
      <formula>GD$6=TODAY()</formula>
    </cfRule>
  </conditionalFormatting>
  <conditionalFormatting sqref="GD37:GJ37">
    <cfRule type="expression" dxfId="472" priority="497">
      <formula>AND($E37&lt;=GD$6,ROUNDDOWN(($F37-$E37+1)*$H37,0)+$E37-1&gt;=GD$6)</formula>
    </cfRule>
    <cfRule type="expression" dxfId="471" priority="498">
      <formula>AND(NOT(ISBLANK($E37)),$E37&lt;=GD$6,$F37&gt;=GD$6)</formula>
    </cfRule>
  </conditionalFormatting>
  <conditionalFormatting sqref="GD37:GJ37">
    <cfRule type="expression" dxfId="470" priority="496">
      <formula>GD$6=TODAY()</formula>
    </cfRule>
  </conditionalFormatting>
  <conditionalFormatting sqref="GD20:GJ20">
    <cfRule type="expression" dxfId="469" priority="494">
      <formula>AND($E20&lt;=GD$6,ROUNDDOWN(($F20-$E20+1)*$H20,0)+$E20-1&gt;=GD$6)</formula>
    </cfRule>
    <cfRule type="expression" dxfId="468" priority="495">
      <formula>AND(NOT(ISBLANK($E20)),$E20&lt;=GD$6,$F20&gt;=GD$6)</formula>
    </cfRule>
  </conditionalFormatting>
  <conditionalFormatting sqref="GD20:GJ20">
    <cfRule type="expression" dxfId="467" priority="493">
      <formula>GD$6=TODAY()</formula>
    </cfRule>
  </conditionalFormatting>
  <conditionalFormatting sqref="GD19:GJ19">
    <cfRule type="expression" dxfId="466" priority="491">
      <formula>AND($E19&lt;=GD$6,ROUNDDOWN(($F19-$E19+1)*$H19,0)+$E19-1&gt;=GD$6)</formula>
    </cfRule>
    <cfRule type="expression" dxfId="465" priority="492">
      <formula>AND(NOT(ISBLANK($E19)),$E19&lt;=GD$6,$F19&gt;=GD$6)</formula>
    </cfRule>
  </conditionalFormatting>
  <conditionalFormatting sqref="GD19:GJ19">
    <cfRule type="expression" dxfId="464" priority="490">
      <formula>GD$6=TODAY()</formula>
    </cfRule>
  </conditionalFormatting>
  <conditionalFormatting sqref="GD28:GJ28">
    <cfRule type="expression" dxfId="463" priority="488">
      <formula>AND($E28&lt;=GD$6,ROUNDDOWN(($F28-$E28+1)*$H28,0)+$E28-1&gt;=GD$6)</formula>
    </cfRule>
    <cfRule type="expression" dxfId="462" priority="489">
      <formula>AND(NOT(ISBLANK($E28)),$E28&lt;=GD$6,$F28&gt;=GD$6)</formula>
    </cfRule>
  </conditionalFormatting>
  <conditionalFormatting sqref="GD28:GJ28">
    <cfRule type="expression" dxfId="461" priority="487">
      <formula>GD$6=TODAY()</formula>
    </cfRule>
  </conditionalFormatting>
  <conditionalFormatting sqref="GD27:GJ27">
    <cfRule type="expression" dxfId="460" priority="485">
      <formula>AND($E27&lt;=GD$6,ROUNDDOWN(($F27-$E27+1)*$H27,0)+$E27-1&gt;=GD$6)</formula>
    </cfRule>
    <cfRule type="expression" dxfId="459" priority="486">
      <formula>AND(NOT(ISBLANK($E27)),$E27&lt;=GD$6,$F27&gt;=GD$6)</formula>
    </cfRule>
  </conditionalFormatting>
  <conditionalFormatting sqref="GD27:GJ27">
    <cfRule type="expression" dxfId="458" priority="484">
      <formula>GD$6=TODAY()</formula>
    </cfRule>
  </conditionalFormatting>
  <conditionalFormatting sqref="GD36:GJ36">
    <cfRule type="expression" dxfId="457" priority="482">
      <formula>AND($E36&lt;=GD$6,ROUNDDOWN(($F36-$E36+1)*$H36,0)+$E36-1&gt;=GD$6)</formula>
    </cfRule>
    <cfRule type="expression" dxfId="456" priority="483">
      <formula>AND(NOT(ISBLANK($E36)),$E36&lt;=GD$6,$F36&gt;=GD$6)</formula>
    </cfRule>
  </conditionalFormatting>
  <conditionalFormatting sqref="GD36:GJ36">
    <cfRule type="expression" dxfId="455" priority="481">
      <formula>GD$6=TODAY()</formula>
    </cfRule>
  </conditionalFormatting>
  <conditionalFormatting sqref="GD35:GJ35">
    <cfRule type="expression" dxfId="454" priority="479">
      <formula>AND($E35&lt;=GD$6,ROUNDDOWN(($F35-$E35+1)*$H35,0)+$E35-1&gt;=GD$6)</formula>
    </cfRule>
    <cfRule type="expression" dxfId="453" priority="480">
      <formula>AND(NOT(ISBLANK($E35)),$E35&lt;=GD$6,$F35&gt;=GD$6)</formula>
    </cfRule>
  </conditionalFormatting>
  <conditionalFormatting sqref="GD35:GJ35">
    <cfRule type="expression" dxfId="452" priority="478">
      <formula>GD$6=TODAY()</formula>
    </cfRule>
  </conditionalFormatting>
  <conditionalFormatting sqref="GD8:GJ100">
    <cfRule type="expression" dxfId="451" priority="503">
      <formula>AND(NOT(ISBLANK($E8)),$E8&lt;=GD$6,$F8&gt;=GD$6)</formula>
    </cfRule>
  </conditionalFormatting>
  <conditionalFormatting sqref="GK8:GQ18 GK38:GQ44 GK21:GQ26 GK29:GQ29 GK31:GQ34 GL30:GQ30">
    <cfRule type="expression" dxfId="450" priority="476">
      <formula>AND($E8&lt;=GK$6,ROUNDDOWN(($F8-$E8+1)*$H8,0)+$E8-1&gt;=GK$6)</formula>
    </cfRule>
  </conditionalFormatting>
  <conditionalFormatting sqref="GK8:GQ18 GK38:GQ44 GK21:GQ26 GK29:GQ29 GK31:GQ34 GL30:GQ30">
    <cfRule type="expression" dxfId="449" priority="475">
      <formula>GK$6=TODAY()</formula>
    </cfRule>
  </conditionalFormatting>
  <conditionalFormatting sqref="GK6:GQ7">
    <cfRule type="expression" dxfId="448" priority="474">
      <formula>GK$6=TODAY()</formula>
    </cfRule>
  </conditionalFormatting>
  <conditionalFormatting sqref="GK6:GQ7">
    <cfRule type="expression" dxfId="447" priority="473">
      <formula>GK$6=TODAY()</formula>
    </cfRule>
  </conditionalFormatting>
  <conditionalFormatting sqref="GK37:GQ37">
    <cfRule type="expression" dxfId="446" priority="471">
      <formula>AND($E37&lt;=GK$6,ROUNDDOWN(($F37-$E37+1)*$H37,0)+$E37-1&gt;=GK$6)</formula>
    </cfRule>
    <cfRule type="expression" dxfId="445" priority="472">
      <formula>AND(NOT(ISBLANK($E37)),$E37&lt;=GK$6,$F37&gt;=GK$6)</formula>
    </cfRule>
  </conditionalFormatting>
  <conditionalFormatting sqref="GK37:GQ37">
    <cfRule type="expression" dxfId="444" priority="470">
      <formula>GK$6=TODAY()</formula>
    </cfRule>
  </conditionalFormatting>
  <conditionalFormatting sqref="GK20:GQ20">
    <cfRule type="expression" dxfId="443" priority="468">
      <formula>AND($E20&lt;=GK$6,ROUNDDOWN(($F20-$E20+1)*$H20,0)+$E20-1&gt;=GK$6)</formula>
    </cfRule>
    <cfRule type="expression" dxfId="442" priority="469">
      <formula>AND(NOT(ISBLANK($E20)),$E20&lt;=GK$6,$F20&gt;=GK$6)</formula>
    </cfRule>
  </conditionalFormatting>
  <conditionalFormatting sqref="GK20:GQ20">
    <cfRule type="expression" dxfId="441" priority="467">
      <formula>GK$6=TODAY()</formula>
    </cfRule>
  </conditionalFormatting>
  <conditionalFormatting sqref="GK19:GQ19">
    <cfRule type="expression" dxfId="440" priority="465">
      <formula>AND($E19&lt;=GK$6,ROUNDDOWN(($F19-$E19+1)*$H19,0)+$E19-1&gt;=GK$6)</formula>
    </cfRule>
    <cfRule type="expression" dxfId="439" priority="466">
      <formula>AND(NOT(ISBLANK($E19)),$E19&lt;=GK$6,$F19&gt;=GK$6)</formula>
    </cfRule>
  </conditionalFormatting>
  <conditionalFormatting sqref="GK19:GQ19">
    <cfRule type="expression" dxfId="438" priority="464">
      <formula>GK$6=TODAY()</formula>
    </cfRule>
  </conditionalFormatting>
  <conditionalFormatting sqref="GK28:GQ28">
    <cfRule type="expression" dxfId="437" priority="462">
      <formula>AND($E28&lt;=GK$6,ROUNDDOWN(($F28-$E28+1)*$H28,0)+$E28-1&gt;=GK$6)</formula>
    </cfRule>
    <cfRule type="expression" dxfId="436" priority="463">
      <formula>AND(NOT(ISBLANK($E28)),$E28&lt;=GK$6,$F28&gt;=GK$6)</formula>
    </cfRule>
  </conditionalFormatting>
  <conditionalFormatting sqref="GK28:GQ28">
    <cfRule type="expression" dxfId="435" priority="461">
      <formula>GK$6=TODAY()</formula>
    </cfRule>
  </conditionalFormatting>
  <conditionalFormatting sqref="GK27:GQ27">
    <cfRule type="expression" dxfId="434" priority="459">
      <formula>AND($E27&lt;=GK$6,ROUNDDOWN(($F27-$E27+1)*$H27,0)+$E27-1&gt;=GK$6)</formula>
    </cfRule>
    <cfRule type="expression" dxfId="433" priority="460">
      <formula>AND(NOT(ISBLANK($E27)),$E27&lt;=GK$6,$F27&gt;=GK$6)</formula>
    </cfRule>
  </conditionalFormatting>
  <conditionalFormatting sqref="GK27:GQ27">
    <cfRule type="expression" dxfId="432" priority="458">
      <formula>GK$6=TODAY()</formula>
    </cfRule>
  </conditionalFormatting>
  <conditionalFormatting sqref="GK36:GQ36">
    <cfRule type="expression" dxfId="431" priority="456">
      <formula>AND($E36&lt;=GK$6,ROUNDDOWN(($F36-$E36+1)*$H36,0)+$E36-1&gt;=GK$6)</formula>
    </cfRule>
    <cfRule type="expression" dxfId="430" priority="457">
      <formula>AND(NOT(ISBLANK($E36)),$E36&lt;=GK$6,$F36&gt;=GK$6)</formula>
    </cfRule>
  </conditionalFormatting>
  <conditionalFormatting sqref="GK36:GQ36">
    <cfRule type="expression" dxfId="429" priority="455">
      <formula>GK$6=TODAY()</formula>
    </cfRule>
  </conditionalFormatting>
  <conditionalFormatting sqref="GK35:GQ35">
    <cfRule type="expression" dxfId="428" priority="453">
      <formula>AND($E35&lt;=GK$6,ROUNDDOWN(($F35-$E35+1)*$H35,0)+$E35-1&gt;=GK$6)</formula>
    </cfRule>
    <cfRule type="expression" dxfId="427" priority="454">
      <formula>AND(NOT(ISBLANK($E35)),$E35&lt;=GK$6,$F35&gt;=GK$6)</formula>
    </cfRule>
  </conditionalFormatting>
  <conditionalFormatting sqref="GK35:GQ35">
    <cfRule type="expression" dxfId="426" priority="452">
      <formula>GK$6=TODAY()</formula>
    </cfRule>
  </conditionalFormatting>
  <conditionalFormatting sqref="GK8:GQ29 GK31:GQ100 GL30:GQ30">
    <cfRule type="expression" dxfId="425" priority="477">
      <formula>AND(NOT(ISBLANK($E8)),$E8&lt;=GK$6,$F8&gt;=GK$6)</formula>
    </cfRule>
  </conditionalFormatting>
  <conditionalFormatting sqref="GR8:GX18 GR38:GX44 GR21:GX26 GR29:GX34">
    <cfRule type="expression" dxfId="424" priority="450">
      <formula>AND($E8&lt;=GR$6,ROUNDDOWN(($F8-$E8+1)*$H8,0)+$E8-1&gt;=GR$6)</formula>
    </cfRule>
  </conditionalFormatting>
  <conditionalFormatting sqref="GR8:GX18 GR38:GX44 GR21:GX26 GR29:GX34">
    <cfRule type="expression" dxfId="423" priority="449">
      <formula>GR$6=TODAY()</formula>
    </cfRule>
  </conditionalFormatting>
  <conditionalFormatting sqref="GR6:GX7">
    <cfRule type="expression" dxfId="422" priority="448">
      <formula>GR$6=TODAY()</formula>
    </cfRule>
  </conditionalFormatting>
  <conditionalFormatting sqref="GR6:GX7">
    <cfRule type="expression" dxfId="421" priority="447">
      <formula>GR$6=TODAY()</formula>
    </cfRule>
  </conditionalFormatting>
  <conditionalFormatting sqref="GR37:GX37">
    <cfRule type="expression" dxfId="420" priority="445">
      <formula>AND($E37&lt;=GR$6,ROUNDDOWN(($F37-$E37+1)*$H37,0)+$E37-1&gt;=GR$6)</formula>
    </cfRule>
    <cfRule type="expression" dxfId="419" priority="446">
      <formula>AND(NOT(ISBLANK($E37)),$E37&lt;=GR$6,$F37&gt;=GR$6)</formula>
    </cfRule>
  </conditionalFormatting>
  <conditionalFormatting sqref="GR37:GX37">
    <cfRule type="expression" dxfId="418" priority="444">
      <formula>GR$6=TODAY()</formula>
    </cfRule>
  </conditionalFormatting>
  <conditionalFormatting sqref="GR20:GX20">
    <cfRule type="expression" dxfId="417" priority="442">
      <formula>AND($E20&lt;=GR$6,ROUNDDOWN(($F20-$E20+1)*$H20,0)+$E20-1&gt;=GR$6)</formula>
    </cfRule>
    <cfRule type="expression" dxfId="416" priority="443">
      <formula>AND(NOT(ISBLANK($E20)),$E20&lt;=GR$6,$F20&gt;=GR$6)</formula>
    </cfRule>
  </conditionalFormatting>
  <conditionalFormatting sqref="GR20:GX20">
    <cfRule type="expression" dxfId="415" priority="441">
      <formula>GR$6=TODAY()</formula>
    </cfRule>
  </conditionalFormatting>
  <conditionalFormatting sqref="GR19:GX19">
    <cfRule type="expression" dxfId="414" priority="439">
      <formula>AND($E19&lt;=GR$6,ROUNDDOWN(($F19-$E19+1)*$H19,0)+$E19-1&gt;=GR$6)</formula>
    </cfRule>
    <cfRule type="expression" dxfId="413" priority="440">
      <formula>AND(NOT(ISBLANK($E19)),$E19&lt;=GR$6,$F19&gt;=GR$6)</formula>
    </cfRule>
  </conditionalFormatting>
  <conditionalFormatting sqref="GR19:GX19">
    <cfRule type="expression" dxfId="412" priority="438">
      <formula>GR$6=TODAY()</formula>
    </cfRule>
  </conditionalFormatting>
  <conditionalFormatting sqref="GR28:GX28">
    <cfRule type="expression" dxfId="411" priority="436">
      <formula>AND($E28&lt;=GR$6,ROUNDDOWN(($F28-$E28+1)*$H28,0)+$E28-1&gt;=GR$6)</formula>
    </cfRule>
    <cfRule type="expression" dxfId="410" priority="437">
      <formula>AND(NOT(ISBLANK($E28)),$E28&lt;=GR$6,$F28&gt;=GR$6)</formula>
    </cfRule>
  </conditionalFormatting>
  <conditionalFormatting sqref="GR28:GX28">
    <cfRule type="expression" dxfId="409" priority="435">
      <formula>GR$6=TODAY()</formula>
    </cfRule>
  </conditionalFormatting>
  <conditionalFormatting sqref="GR27:GX27">
    <cfRule type="expression" dxfId="408" priority="433">
      <formula>AND($E27&lt;=GR$6,ROUNDDOWN(($F27-$E27+1)*$H27,0)+$E27-1&gt;=GR$6)</formula>
    </cfRule>
    <cfRule type="expression" dxfId="407" priority="434">
      <formula>AND(NOT(ISBLANK($E27)),$E27&lt;=GR$6,$F27&gt;=GR$6)</formula>
    </cfRule>
  </conditionalFormatting>
  <conditionalFormatting sqref="GR27:GX27">
    <cfRule type="expression" dxfId="406" priority="432">
      <formula>GR$6=TODAY()</formula>
    </cfRule>
  </conditionalFormatting>
  <conditionalFormatting sqref="GR36:GX36">
    <cfRule type="expression" dxfId="405" priority="430">
      <formula>AND($E36&lt;=GR$6,ROUNDDOWN(($F36-$E36+1)*$H36,0)+$E36-1&gt;=GR$6)</formula>
    </cfRule>
    <cfRule type="expression" dxfId="404" priority="431">
      <formula>AND(NOT(ISBLANK($E36)),$E36&lt;=GR$6,$F36&gt;=GR$6)</formula>
    </cfRule>
  </conditionalFormatting>
  <conditionalFormatting sqref="GR36:GX36">
    <cfRule type="expression" dxfId="403" priority="429">
      <formula>GR$6=TODAY()</formula>
    </cfRule>
  </conditionalFormatting>
  <conditionalFormatting sqref="GR35:GX35">
    <cfRule type="expression" dxfId="402" priority="427">
      <formula>AND($E35&lt;=GR$6,ROUNDDOWN(($F35-$E35+1)*$H35,0)+$E35-1&gt;=GR$6)</formula>
    </cfRule>
    <cfRule type="expression" dxfId="401" priority="428">
      <formula>AND(NOT(ISBLANK($E35)),$E35&lt;=GR$6,$F35&gt;=GR$6)</formula>
    </cfRule>
  </conditionalFormatting>
  <conditionalFormatting sqref="GR35:GX35">
    <cfRule type="expression" dxfId="400" priority="426">
      <formula>GR$6=TODAY()</formula>
    </cfRule>
  </conditionalFormatting>
  <conditionalFormatting sqref="GR8:GX100">
    <cfRule type="expression" dxfId="399" priority="451">
      <formula>AND(NOT(ISBLANK($E8)),$E8&lt;=GR$6,$F8&gt;=GR$6)</formula>
    </cfRule>
  </conditionalFormatting>
  <conditionalFormatting sqref="GY8:HE18 GY38:HE44 GY21:HE26 GY29:HE34">
    <cfRule type="expression" dxfId="398" priority="424">
      <formula>AND($E8&lt;=GY$6,ROUNDDOWN(($F8-$E8+1)*$H8,0)+$E8-1&gt;=GY$6)</formula>
    </cfRule>
  </conditionalFormatting>
  <conditionalFormatting sqref="GY8:HE18 GY38:HE44 GY21:HE26 GY29:HE34">
    <cfRule type="expression" dxfId="397" priority="423">
      <formula>GY$6=TODAY()</formula>
    </cfRule>
  </conditionalFormatting>
  <conditionalFormatting sqref="GY6:HE7">
    <cfRule type="expression" dxfId="396" priority="422">
      <formula>GY$6=TODAY()</formula>
    </cfRule>
  </conditionalFormatting>
  <conditionalFormatting sqref="GY6:HE7">
    <cfRule type="expression" dxfId="395" priority="421">
      <formula>GY$6=TODAY()</formula>
    </cfRule>
  </conditionalFormatting>
  <conditionalFormatting sqref="GY37:HE37">
    <cfRule type="expression" dxfId="394" priority="419">
      <formula>AND($E37&lt;=GY$6,ROUNDDOWN(($F37-$E37+1)*$H37,0)+$E37-1&gt;=GY$6)</formula>
    </cfRule>
    <cfRule type="expression" dxfId="393" priority="420">
      <formula>AND(NOT(ISBLANK($E37)),$E37&lt;=GY$6,$F37&gt;=GY$6)</formula>
    </cfRule>
  </conditionalFormatting>
  <conditionalFormatting sqref="GY37:HE37">
    <cfRule type="expression" dxfId="392" priority="418">
      <formula>GY$6=TODAY()</formula>
    </cfRule>
  </conditionalFormatting>
  <conditionalFormatting sqref="GY20:HE20">
    <cfRule type="expression" dxfId="391" priority="416">
      <formula>AND($E20&lt;=GY$6,ROUNDDOWN(($F20-$E20+1)*$H20,0)+$E20-1&gt;=GY$6)</formula>
    </cfRule>
    <cfRule type="expression" dxfId="390" priority="417">
      <formula>AND(NOT(ISBLANK($E20)),$E20&lt;=GY$6,$F20&gt;=GY$6)</formula>
    </cfRule>
  </conditionalFormatting>
  <conditionalFormatting sqref="GY20:HE20">
    <cfRule type="expression" dxfId="389" priority="415">
      <formula>GY$6=TODAY()</formula>
    </cfRule>
  </conditionalFormatting>
  <conditionalFormatting sqref="GY19:HE19">
    <cfRule type="expression" dxfId="388" priority="413">
      <formula>AND($E19&lt;=GY$6,ROUNDDOWN(($F19-$E19+1)*$H19,0)+$E19-1&gt;=GY$6)</formula>
    </cfRule>
    <cfRule type="expression" dxfId="387" priority="414">
      <formula>AND(NOT(ISBLANK($E19)),$E19&lt;=GY$6,$F19&gt;=GY$6)</formula>
    </cfRule>
  </conditionalFormatting>
  <conditionalFormatting sqref="GY19:HE19">
    <cfRule type="expression" dxfId="386" priority="412">
      <formula>GY$6=TODAY()</formula>
    </cfRule>
  </conditionalFormatting>
  <conditionalFormatting sqref="GY28:HE28">
    <cfRule type="expression" dxfId="385" priority="410">
      <formula>AND($E28&lt;=GY$6,ROUNDDOWN(($F28-$E28+1)*$H28,0)+$E28-1&gt;=GY$6)</formula>
    </cfRule>
    <cfRule type="expression" dxfId="384" priority="411">
      <formula>AND(NOT(ISBLANK($E28)),$E28&lt;=GY$6,$F28&gt;=GY$6)</formula>
    </cfRule>
  </conditionalFormatting>
  <conditionalFormatting sqref="GY28:HE28">
    <cfRule type="expression" dxfId="383" priority="409">
      <formula>GY$6=TODAY()</formula>
    </cfRule>
  </conditionalFormatting>
  <conditionalFormatting sqref="GY27:HE27">
    <cfRule type="expression" dxfId="382" priority="407">
      <formula>AND($E27&lt;=GY$6,ROUNDDOWN(($F27-$E27+1)*$H27,0)+$E27-1&gt;=GY$6)</formula>
    </cfRule>
    <cfRule type="expression" dxfId="381" priority="408">
      <formula>AND(NOT(ISBLANK($E27)),$E27&lt;=GY$6,$F27&gt;=GY$6)</formula>
    </cfRule>
  </conditionalFormatting>
  <conditionalFormatting sqref="GY27:HE27">
    <cfRule type="expression" dxfId="380" priority="406">
      <formula>GY$6=TODAY()</formula>
    </cfRule>
  </conditionalFormatting>
  <conditionalFormatting sqref="GY36:HE36">
    <cfRule type="expression" dxfId="379" priority="404">
      <formula>AND($E36&lt;=GY$6,ROUNDDOWN(($F36-$E36+1)*$H36,0)+$E36-1&gt;=GY$6)</formula>
    </cfRule>
    <cfRule type="expression" dxfId="378" priority="405">
      <formula>AND(NOT(ISBLANK($E36)),$E36&lt;=GY$6,$F36&gt;=GY$6)</formula>
    </cfRule>
  </conditionalFormatting>
  <conditionalFormatting sqref="GY36:HE36">
    <cfRule type="expression" dxfId="377" priority="403">
      <formula>GY$6=TODAY()</formula>
    </cfRule>
  </conditionalFormatting>
  <conditionalFormatting sqref="GY35:HE35">
    <cfRule type="expression" dxfId="376" priority="401">
      <formula>AND($E35&lt;=GY$6,ROUNDDOWN(($F35-$E35+1)*$H35,0)+$E35-1&gt;=GY$6)</formula>
    </cfRule>
    <cfRule type="expression" dxfId="375" priority="402">
      <formula>AND(NOT(ISBLANK($E35)),$E35&lt;=GY$6,$F35&gt;=GY$6)</formula>
    </cfRule>
  </conditionalFormatting>
  <conditionalFormatting sqref="GY35:HE35">
    <cfRule type="expression" dxfId="374" priority="400">
      <formula>GY$6=TODAY()</formula>
    </cfRule>
  </conditionalFormatting>
  <conditionalFormatting sqref="GY8:HE100">
    <cfRule type="expression" dxfId="373" priority="425">
      <formula>AND(NOT(ISBLANK($E8)),$E8&lt;=GY$6,$F8&gt;=GY$6)</formula>
    </cfRule>
  </conditionalFormatting>
  <conditionalFormatting sqref="HF8:HL18 HF38:HL44 HF21:HL26 HF29:HL34">
    <cfRule type="expression" dxfId="372" priority="398">
      <formula>AND($E8&lt;=HF$6,ROUNDDOWN(($F8-$E8+1)*$H8,0)+$E8-1&gt;=HF$6)</formula>
    </cfRule>
  </conditionalFormatting>
  <conditionalFormatting sqref="HF8:HL18 HF38:HL44 HF21:HL26 HF29:HL34">
    <cfRule type="expression" dxfId="371" priority="397">
      <formula>HF$6=TODAY()</formula>
    </cfRule>
  </conditionalFormatting>
  <conditionalFormatting sqref="HF6:HL7">
    <cfRule type="expression" dxfId="370" priority="396">
      <formula>HF$6=TODAY()</formula>
    </cfRule>
  </conditionalFormatting>
  <conditionalFormatting sqref="HF6:HL7">
    <cfRule type="expression" dxfId="369" priority="395">
      <formula>HF$6=TODAY()</formula>
    </cfRule>
  </conditionalFormatting>
  <conditionalFormatting sqref="HF37:HL37">
    <cfRule type="expression" dxfId="368" priority="393">
      <formula>AND($E37&lt;=HF$6,ROUNDDOWN(($F37-$E37+1)*$H37,0)+$E37-1&gt;=HF$6)</formula>
    </cfRule>
    <cfRule type="expression" dxfId="367" priority="394">
      <formula>AND(NOT(ISBLANK($E37)),$E37&lt;=HF$6,$F37&gt;=HF$6)</formula>
    </cfRule>
  </conditionalFormatting>
  <conditionalFormatting sqref="HF37:HL37">
    <cfRule type="expression" dxfId="366" priority="392">
      <formula>HF$6=TODAY()</formula>
    </cfRule>
  </conditionalFormatting>
  <conditionalFormatting sqref="HF20:HL20">
    <cfRule type="expression" dxfId="365" priority="390">
      <formula>AND($E20&lt;=HF$6,ROUNDDOWN(($F20-$E20+1)*$H20,0)+$E20-1&gt;=HF$6)</formula>
    </cfRule>
    <cfRule type="expression" dxfId="364" priority="391">
      <formula>AND(NOT(ISBLANK($E20)),$E20&lt;=HF$6,$F20&gt;=HF$6)</formula>
    </cfRule>
  </conditionalFormatting>
  <conditionalFormatting sqref="HF20:HL20">
    <cfRule type="expression" dxfId="363" priority="389">
      <formula>HF$6=TODAY()</formula>
    </cfRule>
  </conditionalFormatting>
  <conditionalFormatting sqref="HF19:HL19">
    <cfRule type="expression" dxfId="362" priority="387">
      <formula>AND($E19&lt;=HF$6,ROUNDDOWN(($F19-$E19+1)*$H19,0)+$E19-1&gt;=HF$6)</formula>
    </cfRule>
    <cfRule type="expression" dxfId="361" priority="388">
      <formula>AND(NOT(ISBLANK($E19)),$E19&lt;=HF$6,$F19&gt;=HF$6)</formula>
    </cfRule>
  </conditionalFormatting>
  <conditionalFormatting sqref="HF19:HL19">
    <cfRule type="expression" dxfId="360" priority="386">
      <formula>HF$6=TODAY()</formula>
    </cfRule>
  </conditionalFormatting>
  <conditionalFormatting sqref="HF28:HL28">
    <cfRule type="expression" dxfId="359" priority="384">
      <formula>AND($E28&lt;=HF$6,ROUNDDOWN(($F28-$E28+1)*$H28,0)+$E28-1&gt;=HF$6)</formula>
    </cfRule>
    <cfRule type="expression" dxfId="358" priority="385">
      <formula>AND(NOT(ISBLANK($E28)),$E28&lt;=HF$6,$F28&gt;=HF$6)</formula>
    </cfRule>
  </conditionalFormatting>
  <conditionalFormatting sqref="HF28:HL28">
    <cfRule type="expression" dxfId="357" priority="383">
      <formula>HF$6=TODAY()</formula>
    </cfRule>
  </conditionalFormatting>
  <conditionalFormatting sqref="HF27:HL27">
    <cfRule type="expression" dxfId="356" priority="381">
      <formula>AND($E27&lt;=HF$6,ROUNDDOWN(($F27-$E27+1)*$H27,0)+$E27-1&gt;=HF$6)</formula>
    </cfRule>
    <cfRule type="expression" dxfId="355" priority="382">
      <formula>AND(NOT(ISBLANK($E27)),$E27&lt;=HF$6,$F27&gt;=HF$6)</formula>
    </cfRule>
  </conditionalFormatting>
  <conditionalFormatting sqref="HF27:HL27">
    <cfRule type="expression" dxfId="354" priority="380">
      <formula>HF$6=TODAY()</formula>
    </cfRule>
  </conditionalFormatting>
  <conditionalFormatting sqref="HF36:HL36">
    <cfRule type="expression" dxfId="353" priority="378">
      <formula>AND($E36&lt;=HF$6,ROUNDDOWN(($F36-$E36+1)*$H36,0)+$E36-1&gt;=HF$6)</formula>
    </cfRule>
    <cfRule type="expression" dxfId="352" priority="379">
      <formula>AND(NOT(ISBLANK($E36)),$E36&lt;=HF$6,$F36&gt;=HF$6)</formula>
    </cfRule>
  </conditionalFormatting>
  <conditionalFormatting sqref="HF36:HL36">
    <cfRule type="expression" dxfId="351" priority="377">
      <formula>HF$6=TODAY()</formula>
    </cfRule>
  </conditionalFormatting>
  <conditionalFormatting sqref="HF35:HL35">
    <cfRule type="expression" dxfId="350" priority="375">
      <formula>AND($E35&lt;=HF$6,ROUNDDOWN(($F35-$E35+1)*$H35,0)+$E35-1&gt;=HF$6)</formula>
    </cfRule>
    <cfRule type="expression" dxfId="349" priority="376">
      <formula>AND(NOT(ISBLANK($E35)),$E35&lt;=HF$6,$F35&gt;=HF$6)</formula>
    </cfRule>
  </conditionalFormatting>
  <conditionalFormatting sqref="HF35:HL35">
    <cfRule type="expression" dxfId="348" priority="374">
      <formula>HF$6=TODAY()</formula>
    </cfRule>
  </conditionalFormatting>
  <conditionalFormatting sqref="HF8:HL100">
    <cfRule type="expression" dxfId="347" priority="399">
      <formula>AND(NOT(ISBLANK($E8)),$E8&lt;=HF$6,$F8&gt;=HF$6)</formula>
    </cfRule>
  </conditionalFormatting>
  <conditionalFormatting sqref="HM8:HS18 HM38:HS44 HM21:HS26 HM29:HS34">
    <cfRule type="expression" dxfId="346" priority="372">
      <formula>AND($E8&lt;=HM$6,ROUNDDOWN(($F8-$E8+1)*$H8,0)+$E8-1&gt;=HM$6)</formula>
    </cfRule>
  </conditionalFormatting>
  <conditionalFormatting sqref="HM8:HS18 HM38:HS44 HM21:HS26 HM29:HS34">
    <cfRule type="expression" dxfId="345" priority="371">
      <formula>HM$6=TODAY()</formula>
    </cfRule>
  </conditionalFormatting>
  <conditionalFormatting sqref="HM6:HS7">
    <cfRule type="expression" dxfId="344" priority="370">
      <formula>HM$6=TODAY()</formula>
    </cfRule>
  </conditionalFormatting>
  <conditionalFormatting sqref="HM6:HS7">
    <cfRule type="expression" dxfId="343" priority="369">
      <formula>HM$6=TODAY()</formula>
    </cfRule>
  </conditionalFormatting>
  <conditionalFormatting sqref="HM37:HS37">
    <cfRule type="expression" dxfId="342" priority="367">
      <formula>AND($E37&lt;=HM$6,ROUNDDOWN(($F37-$E37+1)*$H37,0)+$E37-1&gt;=HM$6)</formula>
    </cfRule>
    <cfRule type="expression" dxfId="341" priority="368">
      <formula>AND(NOT(ISBLANK($E37)),$E37&lt;=HM$6,$F37&gt;=HM$6)</formula>
    </cfRule>
  </conditionalFormatting>
  <conditionalFormatting sqref="HM37:HS37">
    <cfRule type="expression" dxfId="340" priority="366">
      <formula>HM$6=TODAY()</formula>
    </cfRule>
  </conditionalFormatting>
  <conditionalFormatting sqref="HM20:HS20">
    <cfRule type="expression" dxfId="339" priority="364">
      <formula>AND($E20&lt;=HM$6,ROUNDDOWN(($F20-$E20+1)*$H20,0)+$E20-1&gt;=HM$6)</formula>
    </cfRule>
    <cfRule type="expression" dxfId="338" priority="365">
      <formula>AND(NOT(ISBLANK($E20)),$E20&lt;=HM$6,$F20&gt;=HM$6)</formula>
    </cfRule>
  </conditionalFormatting>
  <conditionalFormatting sqref="HM20:HS20">
    <cfRule type="expression" dxfId="337" priority="363">
      <formula>HM$6=TODAY()</formula>
    </cfRule>
  </conditionalFormatting>
  <conditionalFormatting sqref="HM19:HS19">
    <cfRule type="expression" dxfId="336" priority="361">
      <formula>AND($E19&lt;=HM$6,ROUNDDOWN(($F19-$E19+1)*$H19,0)+$E19-1&gt;=HM$6)</formula>
    </cfRule>
    <cfRule type="expression" dxfId="335" priority="362">
      <formula>AND(NOT(ISBLANK($E19)),$E19&lt;=HM$6,$F19&gt;=HM$6)</formula>
    </cfRule>
  </conditionalFormatting>
  <conditionalFormatting sqref="HM19:HS19">
    <cfRule type="expression" dxfId="334" priority="360">
      <formula>HM$6=TODAY()</formula>
    </cfRule>
  </conditionalFormatting>
  <conditionalFormatting sqref="HM28:HS28">
    <cfRule type="expression" dxfId="333" priority="358">
      <formula>AND($E28&lt;=HM$6,ROUNDDOWN(($F28-$E28+1)*$H28,0)+$E28-1&gt;=HM$6)</formula>
    </cfRule>
    <cfRule type="expression" dxfId="332" priority="359">
      <formula>AND(NOT(ISBLANK($E28)),$E28&lt;=HM$6,$F28&gt;=HM$6)</formula>
    </cfRule>
  </conditionalFormatting>
  <conditionalFormatting sqref="HM28:HS28">
    <cfRule type="expression" dxfId="331" priority="357">
      <formula>HM$6=TODAY()</formula>
    </cfRule>
  </conditionalFormatting>
  <conditionalFormatting sqref="HM27:HS27">
    <cfRule type="expression" dxfId="330" priority="355">
      <formula>AND($E27&lt;=HM$6,ROUNDDOWN(($F27-$E27+1)*$H27,0)+$E27-1&gt;=HM$6)</formula>
    </cfRule>
    <cfRule type="expression" dxfId="329" priority="356">
      <formula>AND(NOT(ISBLANK($E27)),$E27&lt;=HM$6,$F27&gt;=HM$6)</formula>
    </cfRule>
  </conditionalFormatting>
  <conditionalFormatting sqref="HM27:HS27">
    <cfRule type="expression" dxfId="328" priority="354">
      <formula>HM$6=TODAY()</formula>
    </cfRule>
  </conditionalFormatting>
  <conditionalFormatting sqref="HM36:HS36">
    <cfRule type="expression" dxfId="327" priority="352">
      <formula>AND($E36&lt;=HM$6,ROUNDDOWN(($F36-$E36+1)*$H36,0)+$E36-1&gt;=HM$6)</formula>
    </cfRule>
    <cfRule type="expression" dxfId="326" priority="353">
      <formula>AND(NOT(ISBLANK($E36)),$E36&lt;=HM$6,$F36&gt;=HM$6)</formula>
    </cfRule>
  </conditionalFormatting>
  <conditionalFormatting sqref="HM36:HS36">
    <cfRule type="expression" dxfId="325" priority="351">
      <formula>HM$6=TODAY()</formula>
    </cfRule>
  </conditionalFormatting>
  <conditionalFormatting sqref="HM35:HS35">
    <cfRule type="expression" dxfId="324" priority="349">
      <formula>AND($E35&lt;=HM$6,ROUNDDOWN(($F35-$E35+1)*$H35,0)+$E35-1&gt;=HM$6)</formula>
    </cfRule>
    <cfRule type="expression" dxfId="323" priority="350">
      <formula>AND(NOT(ISBLANK($E35)),$E35&lt;=HM$6,$F35&gt;=HM$6)</formula>
    </cfRule>
  </conditionalFormatting>
  <conditionalFormatting sqref="HM35:HS35">
    <cfRule type="expression" dxfId="322" priority="348">
      <formula>HM$6=TODAY()</formula>
    </cfRule>
  </conditionalFormatting>
  <conditionalFormatting sqref="HM8:HS100">
    <cfRule type="expression" dxfId="321" priority="373">
      <formula>AND(NOT(ISBLANK($E8)),$E8&lt;=HM$6,$F8&gt;=HM$6)</formula>
    </cfRule>
  </conditionalFormatting>
  <conditionalFormatting sqref="HT8:HZ18 HT38:HZ44 HT21:HZ26 HT29:HZ34">
    <cfRule type="expression" dxfId="320" priority="346">
      <formula>AND($E8&lt;=HT$6,ROUNDDOWN(($F8-$E8+1)*$H8,0)+$E8-1&gt;=HT$6)</formula>
    </cfRule>
  </conditionalFormatting>
  <conditionalFormatting sqref="HT8:HZ18 HT38:HZ44 HT21:HZ26 HT29:HZ34">
    <cfRule type="expression" dxfId="319" priority="345">
      <formula>HT$6=TODAY()</formula>
    </cfRule>
  </conditionalFormatting>
  <conditionalFormatting sqref="HT6:HZ7">
    <cfRule type="expression" dxfId="318" priority="344">
      <formula>HT$6=TODAY()</formula>
    </cfRule>
  </conditionalFormatting>
  <conditionalFormatting sqref="HT6:HZ7">
    <cfRule type="expression" dxfId="317" priority="343">
      <formula>HT$6=TODAY()</formula>
    </cfRule>
  </conditionalFormatting>
  <conditionalFormatting sqref="HT37:HZ37">
    <cfRule type="expression" dxfId="316" priority="341">
      <formula>AND($E37&lt;=HT$6,ROUNDDOWN(($F37-$E37+1)*$H37,0)+$E37-1&gt;=HT$6)</formula>
    </cfRule>
    <cfRule type="expression" dxfId="315" priority="342">
      <formula>AND(NOT(ISBLANK($E37)),$E37&lt;=HT$6,$F37&gt;=HT$6)</formula>
    </cfRule>
  </conditionalFormatting>
  <conditionalFormatting sqref="HT37:HZ37">
    <cfRule type="expression" dxfId="314" priority="340">
      <formula>HT$6=TODAY()</formula>
    </cfRule>
  </conditionalFormatting>
  <conditionalFormatting sqref="HT20:HZ20">
    <cfRule type="expression" dxfId="313" priority="338">
      <formula>AND($E20&lt;=HT$6,ROUNDDOWN(($F20-$E20+1)*$H20,0)+$E20-1&gt;=HT$6)</formula>
    </cfRule>
    <cfRule type="expression" dxfId="312" priority="339">
      <formula>AND(NOT(ISBLANK($E20)),$E20&lt;=HT$6,$F20&gt;=HT$6)</formula>
    </cfRule>
  </conditionalFormatting>
  <conditionalFormatting sqref="HT20:HZ20">
    <cfRule type="expression" dxfId="311" priority="337">
      <formula>HT$6=TODAY()</formula>
    </cfRule>
  </conditionalFormatting>
  <conditionalFormatting sqref="HT19:HZ19">
    <cfRule type="expression" dxfId="310" priority="335">
      <formula>AND($E19&lt;=HT$6,ROUNDDOWN(($F19-$E19+1)*$H19,0)+$E19-1&gt;=HT$6)</formula>
    </cfRule>
    <cfRule type="expression" dxfId="309" priority="336">
      <formula>AND(NOT(ISBLANK($E19)),$E19&lt;=HT$6,$F19&gt;=HT$6)</formula>
    </cfRule>
  </conditionalFormatting>
  <conditionalFormatting sqref="HT19:HZ19">
    <cfRule type="expression" dxfId="308" priority="334">
      <formula>HT$6=TODAY()</formula>
    </cfRule>
  </conditionalFormatting>
  <conditionalFormatting sqref="HT28:HZ28">
    <cfRule type="expression" dxfId="307" priority="332">
      <formula>AND($E28&lt;=HT$6,ROUNDDOWN(($F28-$E28+1)*$H28,0)+$E28-1&gt;=HT$6)</formula>
    </cfRule>
    <cfRule type="expression" dxfId="306" priority="333">
      <formula>AND(NOT(ISBLANK($E28)),$E28&lt;=HT$6,$F28&gt;=HT$6)</formula>
    </cfRule>
  </conditionalFormatting>
  <conditionalFormatting sqref="HT28:HZ28">
    <cfRule type="expression" dxfId="305" priority="331">
      <formula>HT$6=TODAY()</formula>
    </cfRule>
  </conditionalFormatting>
  <conditionalFormatting sqref="HT27:HZ27">
    <cfRule type="expression" dxfId="304" priority="329">
      <formula>AND($E27&lt;=HT$6,ROUNDDOWN(($F27-$E27+1)*$H27,0)+$E27-1&gt;=HT$6)</formula>
    </cfRule>
    <cfRule type="expression" dxfId="303" priority="330">
      <formula>AND(NOT(ISBLANK($E27)),$E27&lt;=HT$6,$F27&gt;=HT$6)</formula>
    </cfRule>
  </conditionalFormatting>
  <conditionalFormatting sqref="HT27:HZ27">
    <cfRule type="expression" dxfId="302" priority="328">
      <formula>HT$6=TODAY()</formula>
    </cfRule>
  </conditionalFormatting>
  <conditionalFormatting sqref="HT36:HZ36">
    <cfRule type="expression" dxfId="301" priority="326">
      <formula>AND($E36&lt;=HT$6,ROUNDDOWN(($F36-$E36+1)*$H36,0)+$E36-1&gt;=HT$6)</formula>
    </cfRule>
    <cfRule type="expression" dxfId="300" priority="327">
      <formula>AND(NOT(ISBLANK($E36)),$E36&lt;=HT$6,$F36&gt;=HT$6)</formula>
    </cfRule>
  </conditionalFormatting>
  <conditionalFormatting sqref="HT36:HZ36">
    <cfRule type="expression" dxfId="299" priority="325">
      <formula>HT$6=TODAY()</formula>
    </cfRule>
  </conditionalFormatting>
  <conditionalFormatting sqref="HT35:HZ35">
    <cfRule type="expression" dxfId="298" priority="323">
      <formula>AND($E35&lt;=HT$6,ROUNDDOWN(($F35-$E35+1)*$H35,0)+$E35-1&gt;=HT$6)</formula>
    </cfRule>
    <cfRule type="expression" dxfId="297" priority="324">
      <formula>AND(NOT(ISBLANK($E35)),$E35&lt;=HT$6,$F35&gt;=HT$6)</formula>
    </cfRule>
  </conditionalFormatting>
  <conditionalFormatting sqref="HT35:HZ35">
    <cfRule type="expression" dxfId="296" priority="322">
      <formula>HT$6=TODAY()</formula>
    </cfRule>
  </conditionalFormatting>
  <conditionalFormatting sqref="HT8:HZ100">
    <cfRule type="expression" dxfId="295" priority="347">
      <formula>AND(NOT(ISBLANK($E8)),$E8&lt;=HT$6,$F8&gt;=HT$6)</formula>
    </cfRule>
  </conditionalFormatting>
  <conditionalFormatting sqref="IA8:IG18 IA38:IG44 IA21:IG26 IA29:IG34">
    <cfRule type="expression" dxfId="294" priority="320">
      <formula>AND($E8&lt;=IA$6,ROUNDDOWN(($F8-$E8+1)*$H8,0)+$E8-1&gt;=IA$6)</formula>
    </cfRule>
  </conditionalFormatting>
  <conditionalFormatting sqref="IA8:IG18 IA38:IG44 IA21:IG26 IA29:IG34">
    <cfRule type="expression" dxfId="293" priority="319">
      <formula>IA$6=TODAY()</formula>
    </cfRule>
  </conditionalFormatting>
  <conditionalFormatting sqref="IA6:IG7">
    <cfRule type="expression" dxfId="292" priority="318">
      <formula>IA$6=TODAY()</formula>
    </cfRule>
  </conditionalFormatting>
  <conditionalFormatting sqref="IA6:IG7">
    <cfRule type="expression" dxfId="291" priority="317">
      <formula>IA$6=TODAY()</formula>
    </cfRule>
  </conditionalFormatting>
  <conditionalFormatting sqref="IA37:IG37">
    <cfRule type="expression" dxfId="290" priority="315">
      <formula>AND($E37&lt;=IA$6,ROUNDDOWN(($F37-$E37+1)*$H37,0)+$E37-1&gt;=IA$6)</formula>
    </cfRule>
    <cfRule type="expression" dxfId="289" priority="316">
      <formula>AND(NOT(ISBLANK($E37)),$E37&lt;=IA$6,$F37&gt;=IA$6)</formula>
    </cfRule>
  </conditionalFormatting>
  <conditionalFormatting sqref="IA37:IG37">
    <cfRule type="expression" dxfId="288" priority="314">
      <formula>IA$6=TODAY()</formula>
    </cfRule>
  </conditionalFormatting>
  <conditionalFormatting sqref="IA20:IG20">
    <cfRule type="expression" dxfId="287" priority="312">
      <formula>AND($E20&lt;=IA$6,ROUNDDOWN(($F20-$E20+1)*$H20,0)+$E20-1&gt;=IA$6)</formula>
    </cfRule>
    <cfRule type="expression" dxfId="286" priority="313">
      <formula>AND(NOT(ISBLANK($E20)),$E20&lt;=IA$6,$F20&gt;=IA$6)</formula>
    </cfRule>
  </conditionalFormatting>
  <conditionalFormatting sqref="IA20:IG20">
    <cfRule type="expression" dxfId="285" priority="311">
      <formula>IA$6=TODAY()</formula>
    </cfRule>
  </conditionalFormatting>
  <conditionalFormatting sqref="IA19:IG19">
    <cfRule type="expression" dxfId="284" priority="309">
      <formula>AND($E19&lt;=IA$6,ROUNDDOWN(($F19-$E19+1)*$H19,0)+$E19-1&gt;=IA$6)</formula>
    </cfRule>
    <cfRule type="expression" dxfId="283" priority="310">
      <formula>AND(NOT(ISBLANK($E19)),$E19&lt;=IA$6,$F19&gt;=IA$6)</formula>
    </cfRule>
  </conditionalFormatting>
  <conditionalFormatting sqref="IA19:IG19">
    <cfRule type="expression" dxfId="282" priority="308">
      <formula>IA$6=TODAY()</formula>
    </cfRule>
  </conditionalFormatting>
  <conditionalFormatting sqref="IA28:IG28">
    <cfRule type="expression" dxfId="281" priority="306">
      <formula>AND($E28&lt;=IA$6,ROUNDDOWN(($F28-$E28+1)*$H28,0)+$E28-1&gt;=IA$6)</formula>
    </cfRule>
    <cfRule type="expression" dxfId="280" priority="307">
      <formula>AND(NOT(ISBLANK($E28)),$E28&lt;=IA$6,$F28&gt;=IA$6)</formula>
    </cfRule>
  </conditionalFormatting>
  <conditionalFormatting sqref="IA28:IG28">
    <cfRule type="expression" dxfId="279" priority="305">
      <formula>IA$6=TODAY()</formula>
    </cfRule>
  </conditionalFormatting>
  <conditionalFormatting sqref="IA27:IG27">
    <cfRule type="expression" dxfId="278" priority="303">
      <formula>AND($E27&lt;=IA$6,ROUNDDOWN(($F27-$E27+1)*$H27,0)+$E27-1&gt;=IA$6)</formula>
    </cfRule>
    <cfRule type="expression" dxfId="277" priority="304">
      <formula>AND(NOT(ISBLANK($E27)),$E27&lt;=IA$6,$F27&gt;=IA$6)</formula>
    </cfRule>
  </conditionalFormatting>
  <conditionalFormatting sqref="IA27:IG27">
    <cfRule type="expression" dxfId="276" priority="302">
      <formula>IA$6=TODAY()</formula>
    </cfRule>
  </conditionalFormatting>
  <conditionalFormatting sqref="IA36:IG36">
    <cfRule type="expression" dxfId="275" priority="300">
      <formula>AND($E36&lt;=IA$6,ROUNDDOWN(($F36-$E36+1)*$H36,0)+$E36-1&gt;=IA$6)</formula>
    </cfRule>
    <cfRule type="expression" dxfId="274" priority="301">
      <formula>AND(NOT(ISBLANK($E36)),$E36&lt;=IA$6,$F36&gt;=IA$6)</formula>
    </cfRule>
  </conditionalFormatting>
  <conditionalFormatting sqref="IA36:IG36">
    <cfRule type="expression" dxfId="273" priority="299">
      <formula>IA$6=TODAY()</formula>
    </cfRule>
  </conditionalFormatting>
  <conditionalFormatting sqref="IA35:IG35">
    <cfRule type="expression" dxfId="272" priority="297">
      <formula>AND($E35&lt;=IA$6,ROUNDDOWN(($F35-$E35+1)*$H35,0)+$E35-1&gt;=IA$6)</formula>
    </cfRule>
    <cfRule type="expression" dxfId="271" priority="298">
      <formula>AND(NOT(ISBLANK($E35)),$E35&lt;=IA$6,$F35&gt;=IA$6)</formula>
    </cfRule>
  </conditionalFormatting>
  <conditionalFormatting sqref="IA35:IG35">
    <cfRule type="expression" dxfId="270" priority="296">
      <formula>IA$6=TODAY()</formula>
    </cfRule>
  </conditionalFormatting>
  <conditionalFormatting sqref="IA8:IG100">
    <cfRule type="expression" dxfId="269" priority="321">
      <formula>AND(NOT(ISBLANK($E8)),$E8&lt;=IA$6,$F8&gt;=IA$6)</formula>
    </cfRule>
  </conditionalFormatting>
  <conditionalFormatting sqref="IH8:IN18 IH38:IN44 IH21:IN26 IH29:IN34">
    <cfRule type="expression" dxfId="268" priority="268">
      <formula>AND($E8&lt;=IH$6,ROUNDDOWN(($F8-$E8+1)*$H8,0)+$E8-1&gt;=IH$6)</formula>
    </cfRule>
  </conditionalFormatting>
  <conditionalFormatting sqref="IH8:IN18 IH38:IN44 IH21:IN26 IH29:IN34">
    <cfRule type="expression" dxfId="267" priority="267">
      <formula>IH$6=TODAY()</formula>
    </cfRule>
  </conditionalFormatting>
  <conditionalFormatting sqref="IH6:IN7">
    <cfRule type="expression" dxfId="266" priority="266">
      <formula>IH$6=TODAY()</formula>
    </cfRule>
  </conditionalFormatting>
  <conditionalFormatting sqref="IH6:IN7">
    <cfRule type="expression" dxfId="265" priority="265">
      <formula>IH$6=TODAY()</formula>
    </cfRule>
  </conditionalFormatting>
  <conditionalFormatting sqref="IH37:IN37">
    <cfRule type="expression" dxfId="264" priority="263">
      <formula>AND($E37&lt;=IH$6,ROUNDDOWN(($F37-$E37+1)*$H37,0)+$E37-1&gt;=IH$6)</formula>
    </cfRule>
    <cfRule type="expression" dxfId="263" priority="264">
      <formula>AND(NOT(ISBLANK($E37)),$E37&lt;=IH$6,$F37&gt;=IH$6)</formula>
    </cfRule>
  </conditionalFormatting>
  <conditionalFormatting sqref="IH37:IN37">
    <cfRule type="expression" dxfId="262" priority="262">
      <formula>IH$6=TODAY()</formula>
    </cfRule>
  </conditionalFormatting>
  <conditionalFormatting sqref="IH20:IN20">
    <cfRule type="expression" dxfId="261" priority="260">
      <formula>AND($E20&lt;=IH$6,ROUNDDOWN(($F20-$E20+1)*$H20,0)+$E20-1&gt;=IH$6)</formula>
    </cfRule>
    <cfRule type="expression" dxfId="260" priority="261">
      <formula>AND(NOT(ISBLANK($E20)),$E20&lt;=IH$6,$F20&gt;=IH$6)</formula>
    </cfRule>
  </conditionalFormatting>
  <conditionalFormatting sqref="IH20:IN20">
    <cfRule type="expression" dxfId="259" priority="259">
      <formula>IH$6=TODAY()</formula>
    </cfRule>
  </conditionalFormatting>
  <conditionalFormatting sqref="IH19:IN19">
    <cfRule type="expression" dxfId="258" priority="257">
      <formula>AND($E19&lt;=IH$6,ROUNDDOWN(($F19-$E19+1)*$H19,0)+$E19-1&gt;=IH$6)</formula>
    </cfRule>
    <cfRule type="expression" dxfId="257" priority="258">
      <formula>AND(NOT(ISBLANK($E19)),$E19&lt;=IH$6,$F19&gt;=IH$6)</formula>
    </cfRule>
  </conditionalFormatting>
  <conditionalFormatting sqref="IH19:IN19">
    <cfRule type="expression" dxfId="256" priority="256">
      <formula>IH$6=TODAY()</formula>
    </cfRule>
  </conditionalFormatting>
  <conditionalFormatting sqref="IH28:IN28">
    <cfRule type="expression" dxfId="255" priority="254">
      <formula>AND($E28&lt;=IH$6,ROUNDDOWN(($F28-$E28+1)*$H28,0)+$E28-1&gt;=IH$6)</formula>
    </cfRule>
    <cfRule type="expression" dxfId="254" priority="255">
      <formula>AND(NOT(ISBLANK($E28)),$E28&lt;=IH$6,$F28&gt;=IH$6)</formula>
    </cfRule>
  </conditionalFormatting>
  <conditionalFormatting sqref="IH28:IN28">
    <cfRule type="expression" dxfId="253" priority="253">
      <formula>IH$6=TODAY()</formula>
    </cfRule>
  </conditionalFormatting>
  <conditionalFormatting sqref="IH27:IN27">
    <cfRule type="expression" dxfId="252" priority="251">
      <formula>AND($E27&lt;=IH$6,ROUNDDOWN(($F27-$E27+1)*$H27,0)+$E27-1&gt;=IH$6)</formula>
    </cfRule>
    <cfRule type="expression" dxfId="251" priority="252">
      <formula>AND(NOT(ISBLANK($E27)),$E27&lt;=IH$6,$F27&gt;=IH$6)</formula>
    </cfRule>
  </conditionalFormatting>
  <conditionalFormatting sqref="IH27:IN27">
    <cfRule type="expression" dxfId="250" priority="250">
      <formula>IH$6=TODAY()</formula>
    </cfRule>
  </conditionalFormatting>
  <conditionalFormatting sqref="IH36:IN36">
    <cfRule type="expression" dxfId="249" priority="248">
      <formula>AND($E36&lt;=IH$6,ROUNDDOWN(($F36-$E36+1)*$H36,0)+$E36-1&gt;=IH$6)</formula>
    </cfRule>
    <cfRule type="expression" dxfId="248" priority="249">
      <formula>AND(NOT(ISBLANK($E36)),$E36&lt;=IH$6,$F36&gt;=IH$6)</formula>
    </cfRule>
  </conditionalFormatting>
  <conditionalFormatting sqref="IH36:IN36">
    <cfRule type="expression" dxfId="247" priority="247">
      <formula>IH$6=TODAY()</formula>
    </cfRule>
  </conditionalFormatting>
  <conditionalFormatting sqref="IH35:IN35">
    <cfRule type="expression" dxfId="246" priority="245">
      <formula>AND($E35&lt;=IH$6,ROUNDDOWN(($F35-$E35+1)*$H35,0)+$E35-1&gt;=IH$6)</formula>
    </cfRule>
    <cfRule type="expression" dxfId="245" priority="246">
      <formula>AND(NOT(ISBLANK($E35)),$E35&lt;=IH$6,$F35&gt;=IH$6)</formula>
    </cfRule>
  </conditionalFormatting>
  <conditionalFormatting sqref="IH35:IN35">
    <cfRule type="expression" dxfId="244" priority="244">
      <formula>IH$6=TODAY()</formula>
    </cfRule>
  </conditionalFormatting>
  <conditionalFormatting sqref="IH8:IN100">
    <cfRule type="expression" dxfId="243" priority="269">
      <formula>AND(NOT(ISBLANK($E8)),$E8&lt;=IH$6,$F8&gt;=IH$6)</formula>
    </cfRule>
  </conditionalFormatting>
  <conditionalFormatting sqref="IO8:IU18 IO38:IU44 IO21:IU26 IO29:IU34">
    <cfRule type="expression" dxfId="242" priority="242">
      <formula>AND($E8&lt;=IO$6,ROUNDDOWN(($F8-$E8+1)*$H8,0)+$E8-1&gt;=IO$6)</formula>
    </cfRule>
  </conditionalFormatting>
  <conditionalFormatting sqref="IO8:IU18 IO38:IU44 IO21:IU26 IO29:IU34">
    <cfRule type="expression" dxfId="241" priority="241">
      <formula>IO$6=TODAY()</formula>
    </cfRule>
  </conditionalFormatting>
  <conditionalFormatting sqref="IO6:IU7">
    <cfRule type="expression" dxfId="240" priority="240">
      <formula>IO$6=TODAY()</formula>
    </cfRule>
  </conditionalFormatting>
  <conditionalFormatting sqref="IO6:IU7">
    <cfRule type="expression" dxfId="239" priority="239">
      <formula>IO$6=TODAY()</formula>
    </cfRule>
  </conditionalFormatting>
  <conditionalFormatting sqref="IO37:IU37">
    <cfRule type="expression" dxfId="238" priority="237">
      <formula>AND($E37&lt;=IO$6,ROUNDDOWN(($F37-$E37+1)*$H37,0)+$E37-1&gt;=IO$6)</formula>
    </cfRule>
    <cfRule type="expression" dxfId="237" priority="238">
      <formula>AND(NOT(ISBLANK($E37)),$E37&lt;=IO$6,$F37&gt;=IO$6)</formula>
    </cfRule>
  </conditionalFormatting>
  <conditionalFormatting sqref="IO37:IU37">
    <cfRule type="expression" dxfId="236" priority="236">
      <formula>IO$6=TODAY()</formula>
    </cfRule>
  </conditionalFormatting>
  <conditionalFormatting sqref="IO20:IU20">
    <cfRule type="expression" dxfId="235" priority="234">
      <formula>AND($E20&lt;=IO$6,ROUNDDOWN(($F20-$E20+1)*$H20,0)+$E20-1&gt;=IO$6)</formula>
    </cfRule>
    <cfRule type="expression" dxfId="234" priority="235">
      <formula>AND(NOT(ISBLANK($E20)),$E20&lt;=IO$6,$F20&gt;=IO$6)</formula>
    </cfRule>
  </conditionalFormatting>
  <conditionalFormatting sqref="IO20:IU20">
    <cfRule type="expression" dxfId="233" priority="233">
      <formula>IO$6=TODAY()</formula>
    </cfRule>
  </conditionalFormatting>
  <conditionalFormatting sqref="IO19:IU19">
    <cfRule type="expression" dxfId="232" priority="231">
      <formula>AND($E19&lt;=IO$6,ROUNDDOWN(($F19-$E19+1)*$H19,0)+$E19-1&gt;=IO$6)</formula>
    </cfRule>
    <cfRule type="expression" dxfId="231" priority="232">
      <formula>AND(NOT(ISBLANK($E19)),$E19&lt;=IO$6,$F19&gt;=IO$6)</formula>
    </cfRule>
  </conditionalFormatting>
  <conditionalFormatting sqref="IO19:IU19">
    <cfRule type="expression" dxfId="230" priority="230">
      <formula>IO$6=TODAY()</formula>
    </cfRule>
  </conditionalFormatting>
  <conditionalFormatting sqref="IO28:IU28">
    <cfRule type="expression" dxfId="229" priority="228">
      <formula>AND($E28&lt;=IO$6,ROUNDDOWN(($F28-$E28+1)*$H28,0)+$E28-1&gt;=IO$6)</formula>
    </cfRule>
    <cfRule type="expression" dxfId="228" priority="229">
      <formula>AND(NOT(ISBLANK($E28)),$E28&lt;=IO$6,$F28&gt;=IO$6)</formula>
    </cfRule>
  </conditionalFormatting>
  <conditionalFormatting sqref="IO28:IU28">
    <cfRule type="expression" dxfId="227" priority="227">
      <formula>IO$6=TODAY()</formula>
    </cfRule>
  </conditionalFormatting>
  <conditionalFormatting sqref="IO27:IU27">
    <cfRule type="expression" dxfId="226" priority="225">
      <formula>AND($E27&lt;=IO$6,ROUNDDOWN(($F27-$E27+1)*$H27,0)+$E27-1&gt;=IO$6)</formula>
    </cfRule>
    <cfRule type="expression" dxfId="225" priority="226">
      <formula>AND(NOT(ISBLANK($E27)),$E27&lt;=IO$6,$F27&gt;=IO$6)</formula>
    </cfRule>
  </conditionalFormatting>
  <conditionalFormatting sqref="IO27:IU27">
    <cfRule type="expression" dxfId="224" priority="224">
      <formula>IO$6=TODAY()</formula>
    </cfRule>
  </conditionalFormatting>
  <conditionalFormatting sqref="IO36:IU36">
    <cfRule type="expression" dxfId="223" priority="222">
      <formula>AND($E36&lt;=IO$6,ROUNDDOWN(($F36-$E36+1)*$H36,0)+$E36-1&gt;=IO$6)</formula>
    </cfRule>
    <cfRule type="expression" dxfId="222" priority="223">
      <formula>AND(NOT(ISBLANK($E36)),$E36&lt;=IO$6,$F36&gt;=IO$6)</formula>
    </cfRule>
  </conditionalFormatting>
  <conditionalFormatting sqref="IO36:IU36">
    <cfRule type="expression" dxfId="221" priority="221">
      <formula>IO$6=TODAY()</formula>
    </cfRule>
  </conditionalFormatting>
  <conditionalFormatting sqref="IO35:IU35">
    <cfRule type="expression" dxfId="220" priority="219">
      <formula>AND($E35&lt;=IO$6,ROUNDDOWN(($F35-$E35+1)*$H35,0)+$E35-1&gt;=IO$6)</formula>
    </cfRule>
    <cfRule type="expression" dxfId="219" priority="220">
      <formula>AND(NOT(ISBLANK($E35)),$E35&lt;=IO$6,$F35&gt;=IO$6)</formula>
    </cfRule>
  </conditionalFormatting>
  <conditionalFormatting sqref="IO35:IU35">
    <cfRule type="expression" dxfId="218" priority="218">
      <formula>IO$6=TODAY()</formula>
    </cfRule>
  </conditionalFormatting>
  <conditionalFormatting sqref="IO8:IU100">
    <cfRule type="expression" dxfId="217" priority="243">
      <formula>AND(NOT(ISBLANK($E8)),$E8&lt;=IO$6,$F8&gt;=IO$6)</formula>
    </cfRule>
  </conditionalFormatting>
  <conditionalFormatting sqref="IV8:JB18 IV38:JB44 IV21:JB26 IV29:JB34">
    <cfRule type="expression" dxfId="216" priority="216">
      <formula>AND($E8&lt;=IV$6,ROUNDDOWN(($F8-$E8+1)*$H8,0)+$E8-1&gt;=IV$6)</formula>
    </cfRule>
  </conditionalFormatting>
  <conditionalFormatting sqref="IV8:JB18 IV38:JB44 IV21:JB26 IV29:JB34">
    <cfRule type="expression" dxfId="215" priority="215">
      <formula>IV$6=TODAY()</formula>
    </cfRule>
  </conditionalFormatting>
  <conditionalFormatting sqref="IV6:JB7">
    <cfRule type="expression" dxfId="214" priority="214">
      <formula>IV$6=TODAY()</formula>
    </cfRule>
  </conditionalFormatting>
  <conditionalFormatting sqref="IV6:JB7">
    <cfRule type="expression" dxfId="213" priority="213">
      <formula>IV$6=TODAY()</formula>
    </cfRule>
  </conditionalFormatting>
  <conditionalFormatting sqref="IV37:JB37">
    <cfRule type="expression" dxfId="212" priority="211">
      <formula>AND($E37&lt;=IV$6,ROUNDDOWN(($F37-$E37+1)*$H37,0)+$E37-1&gt;=IV$6)</formula>
    </cfRule>
    <cfRule type="expression" dxfId="211" priority="212">
      <formula>AND(NOT(ISBLANK($E37)),$E37&lt;=IV$6,$F37&gt;=IV$6)</formula>
    </cfRule>
  </conditionalFormatting>
  <conditionalFormatting sqref="IV37:JB37">
    <cfRule type="expression" dxfId="210" priority="210">
      <formula>IV$6=TODAY()</formula>
    </cfRule>
  </conditionalFormatting>
  <conditionalFormatting sqref="IV20:JB20">
    <cfRule type="expression" dxfId="209" priority="208">
      <formula>AND($E20&lt;=IV$6,ROUNDDOWN(($F20-$E20+1)*$H20,0)+$E20-1&gt;=IV$6)</formula>
    </cfRule>
    <cfRule type="expression" dxfId="208" priority="209">
      <formula>AND(NOT(ISBLANK($E20)),$E20&lt;=IV$6,$F20&gt;=IV$6)</formula>
    </cfRule>
  </conditionalFormatting>
  <conditionalFormatting sqref="IV20:JB20">
    <cfRule type="expression" dxfId="207" priority="207">
      <formula>IV$6=TODAY()</formula>
    </cfRule>
  </conditionalFormatting>
  <conditionalFormatting sqref="IV19:JB19">
    <cfRule type="expression" dxfId="206" priority="205">
      <formula>AND($E19&lt;=IV$6,ROUNDDOWN(($F19-$E19+1)*$H19,0)+$E19-1&gt;=IV$6)</formula>
    </cfRule>
    <cfRule type="expression" dxfId="205" priority="206">
      <formula>AND(NOT(ISBLANK($E19)),$E19&lt;=IV$6,$F19&gt;=IV$6)</formula>
    </cfRule>
  </conditionalFormatting>
  <conditionalFormatting sqref="IV19:JB19">
    <cfRule type="expression" dxfId="204" priority="204">
      <formula>IV$6=TODAY()</formula>
    </cfRule>
  </conditionalFormatting>
  <conditionalFormatting sqref="IV28:JB28">
    <cfRule type="expression" dxfId="203" priority="202">
      <formula>AND($E28&lt;=IV$6,ROUNDDOWN(($F28-$E28+1)*$H28,0)+$E28-1&gt;=IV$6)</formula>
    </cfRule>
    <cfRule type="expression" dxfId="202" priority="203">
      <formula>AND(NOT(ISBLANK($E28)),$E28&lt;=IV$6,$F28&gt;=IV$6)</formula>
    </cfRule>
  </conditionalFormatting>
  <conditionalFormatting sqref="IV28:JB28">
    <cfRule type="expression" dxfId="201" priority="201">
      <formula>IV$6=TODAY()</formula>
    </cfRule>
  </conditionalFormatting>
  <conditionalFormatting sqref="IV27:JB27">
    <cfRule type="expression" dxfId="200" priority="199">
      <formula>AND($E27&lt;=IV$6,ROUNDDOWN(($F27-$E27+1)*$H27,0)+$E27-1&gt;=IV$6)</formula>
    </cfRule>
    <cfRule type="expression" dxfId="199" priority="200">
      <formula>AND(NOT(ISBLANK($E27)),$E27&lt;=IV$6,$F27&gt;=IV$6)</formula>
    </cfRule>
  </conditionalFormatting>
  <conditionalFormatting sqref="IV27:JB27">
    <cfRule type="expression" dxfId="198" priority="198">
      <formula>IV$6=TODAY()</formula>
    </cfRule>
  </conditionalFormatting>
  <conditionalFormatting sqref="IV36:JB36">
    <cfRule type="expression" dxfId="197" priority="196">
      <formula>AND($E36&lt;=IV$6,ROUNDDOWN(($F36-$E36+1)*$H36,0)+$E36-1&gt;=IV$6)</formula>
    </cfRule>
    <cfRule type="expression" dxfId="196" priority="197">
      <formula>AND(NOT(ISBLANK($E36)),$E36&lt;=IV$6,$F36&gt;=IV$6)</formula>
    </cfRule>
  </conditionalFormatting>
  <conditionalFormatting sqref="IV36:JB36">
    <cfRule type="expression" dxfId="195" priority="195">
      <formula>IV$6=TODAY()</formula>
    </cfRule>
  </conditionalFormatting>
  <conditionalFormatting sqref="IV35:JB35">
    <cfRule type="expression" dxfId="194" priority="193">
      <formula>AND($E35&lt;=IV$6,ROUNDDOWN(($F35-$E35+1)*$H35,0)+$E35-1&gt;=IV$6)</formula>
    </cfRule>
    <cfRule type="expression" dxfId="193" priority="194">
      <formula>AND(NOT(ISBLANK($E35)),$E35&lt;=IV$6,$F35&gt;=IV$6)</formula>
    </cfRule>
  </conditionalFormatting>
  <conditionalFormatting sqref="IV35:JB35">
    <cfRule type="expression" dxfId="192" priority="192">
      <formula>IV$6=TODAY()</formula>
    </cfRule>
  </conditionalFormatting>
  <conditionalFormatting sqref="IV8:JB100">
    <cfRule type="expression" dxfId="191" priority="217">
      <formula>AND(NOT(ISBLANK($E8)),$E8&lt;=IV$6,$F8&gt;=IV$6)</formula>
    </cfRule>
  </conditionalFormatting>
  <conditionalFormatting sqref="JC8:JI18 JC38:JI44 JC21:JI26 JC29:JI34">
    <cfRule type="expression" dxfId="190" priority="190">
      <formula>AND($E8&lt;=JC$6,ROUNDDOWN(($F8-$E8+1)*$H8,0)+$E8-1&gt;=JC$6)</formula>
    </cfRule>
  </conditionalFormatting>
  <conditionalFormatting sqref="JC8:JI18 JC38:JI44 JC21:JI26 JC29:JI34">
    <cfRule type="expression" dxfId="189" priority="189">
      <formula>JC$6=TODAY()</formula>
    </cfRule>
  </conditionalFormatting>
  <conditionalFormatting sqref="JC6:JI7">
    <cfRule type="expression" dxfId="188" priority="188">
      <formula>JC$6=TODAY()</formula>
    </cfRule>
  </conditionalFormatting>
  <conditionalFormatting sqref="JC6:JI7">
    <cfRule type="expression" dxfId="187" priority="187">
      <formula>JC$6=TODAY()</formula>
    </cfRule>
  </conditionalFormatting>
  <conditionalFormatting sqref="JC37:JI37">
    <cfRule type="expression" dxfId="186" priority="185">
      <formula>AND($E37&lt;=JC$6,ROUNDDOWN(($F37-$E37+1)*$H37,0)+$E37-1&gt;=JC$6)</formula>
    </cfRule>
    <cfRule type="expression" dxfId="185" priority="186">
      <formula>AND(NOT(ISBLANK($E37)),$E37&lt;=JC$6,$F37&gt;=JC$6)</formula>
    </cfRule>
  </conditionalFormatting>
  <conditionalFormatting sqref="JC37:JI37">
    <cfRule type="expression" dxfId="184" priority="184">
      <formula>JC$6=TODAY()</formula>
    </cfRule>
  </conditionalFormatting>
  <conditionalFormatting sqref="JC20:JI20">
    <cfRule type="expression" dxfId="183" priority="182">
      <formula>AND($E20&lt;=JC$6,ROUNDDOWN(($F20-$E20+1)*$H20,0)+$E20-1&gt;=JC$6)</formula>
    </cfRule>
    <cfRule type="expression" dxfId="182" priority="183">
      <formula>AND(NOT(ISBLANK($E20)),$E20&lt;=JC$6,$F20&gt;=JC$6)</formula>
    </cfRule>
  </conditionalFormatting>
  <conditionalFormatting sqref="JC20:JI20">
    <cfRule type="expression" dxfId="181" priority="181">
      <formula>JC$6=TODAY()</formula>
    </cfRule>
  </conditionalFormatting>
  <conditionalFormatting sqref="JC19:JI19">
    <cfRule type="expression" dxfId="180" priority="179">
      <formula>AND($E19&lt;=JC$6,ROUNDDOWN(($F19-$E19+1)*$H19,0)+$E19-1&gt;=JC$6)</formula>
    </cfRule>
    <cfRule type="expression" dxfId="179" priority="180">
      <formula>AND(NOT(ISBLANK($E19)),$E19&lt;=JC$6,$F19&gt;=JC$6)</formula>
    </cfRule>
  </conditionalFormatting>
  <conditionalFormatting sqref="JC19:JI19">
    <cfRule type="expression" dxfId="178" priority="178">
      <formula>JC$6=TODAY()</formula>
    </cfRule>
  </conditionalFormatting>
  <conditionalFormatting sqref="JC28:JI28">
    <cfRule type="expression" dxfId="177" priority="176">
      <formula>AND($E28&lt;=JC$6,ROUNDDOWN(($F28-$E28+1)*$H28,0)+$E28-1&gt;=JC$6)</formula>
    </cfRule>
    <cfRule type="expression" dxfId="176" priority="177">
      <formula>AND(NOT(ISBLANK($E28)),$E28&lt;=JC$6,$F28&gt;=JC$6)</formula>
    </cfRule>
  </conditionalFormatting>
  <conditionalFormatting sqref="JC28:JI28">
    <cfRule type="expression" dxfId="175" priority="175">
      <formula>JC$6=TODAY()</formula>
    </cfRule>
  </conditionalFormatting>
  <conditionalFormatting sqref="JC27:JI27">
    <cfRule type="expression" dxfId="174" priority="173">
      <formula>AND($E27&lt;=JC$6,ROUNDDOWN(($F27-$E27+1)*$H27,0)+$E27-1&gt;=JC$6)</formula>
    </cfRule>
    <cfRule type="expression" dxfId="173" priority="174">
      <formula>AND(NOT(ISBLANK($E27)),$E27&lt;=JC$6,$F27&gt;=JC$6)</formula>
    </cfRule>
  </conditionalFormatting>
  <conditionalFormatting sqref="JC27:JI27">
    <cfRule type="expression" dxfId="172" priority="172">
      <formula>JC$6=TODAY()</formula>
    </cfRule>
  </conditionalFormatting>
  <conditionalFormatting sqref="JC36:JI36">
    <cfRule type="expression" dxfId="171" priority="170">
      <formula>AND($E36&lt;=JC$6,ROUNDDOWN(($F36-$E36+1)*$H36,0)+$E36-1&gt;=JC$6)</formula>
    </cfRule>
    <cfRule type="expression" dxfId="170" priority="171">
      <formula>AND(NOT(ISBLANK($E36)),$E36&lt;=JC$6,$F36&gt;=JC$6)</formula>
    </cfRule>
  </conditionalFormatting>
  <conditionalFormatting sqref="JC36:JI36">
    <cfRule type="expression" dxfId="169" priority="169">
      <formula>JC$6=TODAY()</formula>
    </cfRule>
  </conditionalFormatting>
  <conditionalFormatting sqref="JC35:JI35">
    <cfRule type="expression" dxfId="168" priority="167">
      <formula>AND($E35&lt;=JC$6,ROUNDDOWN(($F35-$E35+1)*$H35,0)+$E35-1&gt;=JC$6)</formula>
    </cfRule>
    <cfRule type="expression" dxfId="167" priority="168">
      <formula>AND(NOT(ISBLANK($E35)),$E35&lt;=JC$6,$F35&gt;=JC$6)</formula>
    </cfRule>
  </conditionalFormatting>
  <conditionalFormatting sqref="JC35:JI35">
    <cfRule type="expression" dxfId="166" priority="166">
      <formula>JC$6=TODAY()</formula>
    </cfRule>
  </conditionalFormatting>
  <conditionalFormatting sqref="JC8:JI100">
    <cfRule type="expression" dxfId="165" priority="191">
      <formula>AND(NOT(ISBLANK($E8)),$E8&lt;=JC$6,$F8&gt;=JC$6)</formula>
    </cfRule>
  </conditionalFormatting>
  <conditionalFormatting sqref="JJ8:JP18 JJ38:JP44 JJ21:JP26 JJ29:JP34">
    <cfRule type="expression" dxfId="164" priority="164">
      <formula>AND($E8&lt;=JJ$6,ROUNDDOWN(($F8-$E8+1)*$H8,0)+$E8-1&gt;=JJ$6)</formula>
    </cfRule>
  </conditionalFormatting>
  <conditionalFormatting sqref="JJ8:JP18 JJ38:JP44 JJ21:JP26 JJ29:JP34">
    <cfRule type="expression" dxfId="163" priority="163">
      <formula>JJ$6=TODAY()</formula>
    </cfRule>
  </conditionalFormatting>
  <conditionalFormatting sqref="JJ6:JP7">
    <cfRule type="expression" dxfId="162" priority="162">
      <formula>JJ$6=TODAY()</formula>
    </cfRule>
  </conditionalFormatting>
  <conditionalFormatting sqref="JJ6:JP7">
    <cfRule type="expression" dxfId="161" priority="161">
      <formula>JJ$6=TODAY()</formula>
    </cfRule>
  </conditionalFormatting>
  <conditionalFormatting sqref="JJ37:JP37">
    <cfRule type="expression" dxfId="160" priority="159">
      <formula>AND($E37&lt;=JJ$6,ROUNDDOWN(($F37-$E37+1)*$H37,0)+$E37-1&gt;=JJ$6)</formula>
    </cfRule>
    <cfRule type="expression" dxfId="159" priority="160">
      <formula>AND(NOT(ISBLANK($E37)),$E37&lt;=JJ$6,$F37&gt;=JJ$6)</formula>
    </cfRule>
  </conditionalFormatting>
  <conditionalFormatting sqref="JJ37:JP37">
    <cfRule type="expression" dxfId="158" priority="158">
      <formula>JJ$6=TODAY()</formula>
    </cfRule>
  </conditionalFormatting>
  <conditionalFormatting sqref="JJ20:JP20">
    <cfRule type="expression" dxfId="157" priority="156">
      <formula>AND($E20&lt;=JJ$6,ROUNDDOWN(($F20-$E20+1)*$H20,0)+$E20-1&gt;=JJ$6)</formula>
    </cfRule>
    <cfRule type="expression" dxfId="156" priority="157">
      <formula>AND(NOT(ISBLANK($E20)),$E20&lt;=JJ$6,$F20&gt;=JJ$6)</formula>
    </cfRule>
  </conditionalFormatting>
  <conditionalFormatting sqref="JJ20:JP20">
    <cfRule type="expression" dxfId="155" priority="155">
      <formula>JJ$6=TODAY()</formula>
    </cfRule>
  </conditionalFormatting>
  <conditionalFormatting sqref="JJ19:JP19">
    <cfRule type="expression" dxfId="154" priority="153">
      <formula>AND($E19&lt;=JJ$6,ROUNDDOWN(($F19-$E19+1)*$H19,0)+$E19-1&gt;=JJ$6)</formula>
    </cfRule>
    <cfRule type="expression" dxfId="153" priority="154">
      <formula>AND(NOT(ISBLANK($E19)),$E19&lt;=JJ$6,$F19&gt;=JJ$6)</formula>
    </cfRule>
  </conditionalFormatting>
  <conditionalFormatting sqref="JJ19:JP19">
    <cfRule type="expression" dxfId="152" priority="152">
      <formula>JJ$6=TODAY()</formula>
    </cfRule>
  </conditionalFormatting>
  <conditionalFormatting sqref="JJ28:JP28">
    <cfRule type="expression" dxfId="151" priority="150">
      <formula>AND($E28&lt;=JJ$6,ROUNDDOWN(($F28-$E28+1)*$H28,0)+$E28-1&gt;=JJ$6)</formula>
    </cfRule>
    <cfRule type="expression" dxfId="150" priority="151">
      <formula>AND(NOT(ISBLANK($E28)),$E28&lt;=JJ$6,$F28&gt;=JJ$6)</formula>
    </cfRule>
  </conditionalFormatting>
  <conditionalFormatting sqref="JJ28:JP28">
    <cfRule type="expression" dxfId="149" priority="149">
      <formula>JJ$6=TODAY()</formula>
    </cfRule>
  </conditionalFormatting>
  <conditionalFormatting sqref="JJ27:JP27">
    <cfRule type="expression" dxfId="148" priority="147">
      <formula>AND($E27&lt;=JJ$6,ROUNDDOWN(($F27-$E27+1)*$H27,0)+$E27-1&gt;=JJ$6)</formula>
    </cfRule>
    <cfRule type="expression" dxfId="147" priority="148">
      <formula>AND(NOT(ISBLANK($E27)),$E27&lt;=JJ$6,$F27&gt;=JJ$6)</formula>
    </cfRule>
  </conditionalFormatting>
  <conditionalFormatting sqref="JJ27:JP27">
    <cfRule type="expression" dxfId="146" priority="146">
      <formula>JJ$6=TODAY()</formula>
    </cfRule>
  </conditionalFormatting>
  <conditionalFormatting sqref="JJ36:JP36">
    <cfRule type="expression" dxfId="145" priority="144">
      <formula>AND($E36&lt;=JJ$6,ROUNDDOWN(($F36-$E36+1)*$H36,0)+$E36-1&gt;=JJ$6)</formula>
    </cfRule>
    <cfRule type="expression" dxfId="144" priority="145">
      <formula>AND(NOT(ISBLANK($E36)),$E36&lt;=JJ$6,$F36&gt;=JJ$6)</formula>
    </cfRule>
  </conditionalFormatting>
  <conditionalFormatting sqref="JJ36:JP36">
    <cfRule type="expression" dxfId="143" priority="143">
      <formula>JJ$6=TODAY()</formula>
    </cfRule>
  </conditionalFormatting>
  <conditionalFormatting sqref="JJ35:JP35">
    <cfRule type="expression" dxfId="142" priority="141">
      <formula>AND($E35&lt;=JJ$6,ROUNDDOWN(($F35-$E35+1)*$H35,0)+$E35-1&gt;=JJ$6)</formula>
    </cfRule>
    <cfRule type="expression" dxfId="141" priority="142">
      <formula>AND(NOT(ISBLANK($E35)),$E35&lt;=JJ$6,$F35&gt;=JJ$6)</formula>
    </cfRule>
  </conditionalFormatting>
  <conditionalFormatting sqref="JJ35:JP35">
    <cfRule type="expression" dxfId="140" priority="140">
      <formula>JJ$6=TODAY()</formula>
    </cfRule>
  </conditionalFormatting>
  <conditionalFormatting sqref="JJ8:JP100">
    <cfRule type="expression" dxfId="139" priority="165">
      <formula>AND(NOT(ISBLANK($E8)),$E8&lt;=JJ$6,$F8&gt;=JJ$6)</formula>
    </cfRule>
  </conditionalFormatting>
  <conditionalFormatting sqref="JQ8:JW18 JQ38:JW44 JQ21:JW26 JQ29:JW34">
    <cfRule type="expression" dxfId="138" priority="138">
      <formula>AND($E8&lt;=JQ$6,ROUNDDOWN(($F8-$E8+1)*$H8,0)+$E8-1&gt;=JQ$6)</formula>
    </cfRule>
  </conditionalFormatting>
  <conditionalFormatting sqref="JQ8:JW18 JQ38:JW44 JQ21:JW26 JQ29:JW34">
    <cfRule type="expression" dxfId="137" priority="137">
      <formula>JQ$6=TODAY()</formula>
    </cfRule>
  </conditionalFormatting>
  <conditionalFormatting sqref="JQ6:JW7">
    <cfRule type="expression" dxfId="136" priority="136">
      <formula>JQ$6=TODAY()</formula>
    </cfRule>
  </conditionalFormatting>
  <conditionalFormatting sqref="JQ6:JW7">
    <cfRule type="expression" dxfId="135" priority="135">
      <formula>JQ$6=TODAY()</formula>
    </cfRule>
  </conditionalFormatting>
  <conditionalFormatting sqref="JQ37:JW37">
    <cfRule type="expression" dxfId="134" priority="133">
      <formula>AND($E37&lt;=JQ$6,ROUNDDOWN(($F37-$E37+1)*$H37,0)+$E37-1&gt;=JQ$6)</formula>
    </cfRule>
    <cfRule type="expression" dxfId="133" priority="134">
      <formula>AND(NOT(ISBLANK($E37)),$E37&lt;=JQ$6,$F37&gt;=JQ$6)</formula>
    </cfRule>
  </conditionalFormatting>
  <conditionalFormatting sqref="JQ37:JW37">
    <cfRule type="expression" dxfId="132" priority="132">
      <formula>JQ$6=TODAY()</formula>
    </cfRule>
  </conditionalFormatting>
  <conditionalFormatting sqref="JQ20:JW20">
    <cfRule type="expression" dxfId="131" priority="130">
      <formula>AND($E20&lt;=JQ$6,ROUNDDOWN(($F20-$E20+1)*$H20,0)+$E20-1&gt;=JQ$6)</formula>
    </cfRule>
    <cfRule type="expression" dxfId="130" priority="131">
      <formula>AND(NOT(ISBLANK($E20)),$E20&lt;=JQ$6,$F20&gt;=JQ$6)</formula>
    </cfRule>
  </conditionalFormatting>
  <conditionalFormatting sqref="JQ20:JW20">
    <cfRule type="expression" dxfId="129" priority="129">
      <formula>JQ$6=TODAY()</formula>
    </cfRule>
  </conditionalFormatting>
  <conditionalFormatting sqref="JQ19:JW19">
    <cfRule type="expression" dxfId="128" priority="127">
      <formula>AND($E19&lt;=JQ$6,ROUNDDOWN(($F19-$E19+1)*$H19,0)+$E19-1&gt;=JQ$6)</formula>
    </cfRule>
    <cfRule type="expression" dxfId="127" priority="128">
      <formula>AND(NOT(ISBLANK($E19)),$E19&lt;=JQ$6,$F19&gt;=JQ$6)</formula>
    </cfRule>
  </conditionalFormatting>
  <conditionalFormatting sqref="JQ19:JW19">
    <cfRule type="expression" dxfId="126" priority="126">
      <formula>JQ$6=TODAY()</formula>
    </cfRule>
  </conditionalFormatting>
  <conditionalFormatting sqref="JQ28:JW28">
    <cfRule type="expression" dxfId="125" priority="124">
      <formula>AND($E28&lt;=JQ$6,ROUNDDOWN(($F28-$E28+1)*$H28,0)+$E28-1&gt;=JQ$6)</formula>
    </cfRule>
    <cfRule type="expression" dxfId="124" priority="125">
      <formula>AND(NOT(ISBLANK($E28)),$E28&lt;=JQ$6,$F28&gt;=JQ$6)</formula>
    </cfRule>
  </conditionalFormatting>
  <conditionalFormatting sqref="JQ28:JW28">
    <cfRule type="expression" dxfId="123" priority="123">
      <formula>JQ$6=TODAY()</formula>
    </cfRule>
  </conditionalFormatting>
  <conditionalFormatting sqref="JQ27:JW27">
    <cfRule type="expression" dxfId="122" priority="121">
      <formula>AND($E27&lt;=JQ$6,ROUNDDOWN(($F27-$E27+1)*$H27,0)+$E27-1&gt;=JQ$6)</formula>
    </cfRule>
    <cfRule type="expression" dxfId="121" priority="122">
      <formula>AND(NOT(ISBLANK($E27)),$E27&lt;=JQ$6,$F27&gt;=JQ$6)</formula>
    </cfRule>
  </conditionalFormatting>
  <conditionalFormatting sqref="JQ27:JW27">
    <cfRule type="expression" dxfId="120" priority="120">
      <formula>JQ$6=TODAY()</formula>
    </cfRule>
  </conditionalFormatting>
  <conditionalFormatting sqref="JQ36:JW36">
    <cfRule type="expression" dxfId="119" priority="118">
      <formula>AND($E36&lt;=JQ$6,ROUNDDOWN(($F36-$E36+1)*$H36,0)+$E36-1&gt;=JQ$6)</formula>
    </cfRule>
    <cfRule type="expression" dxfId="118" priority="119">
      <formula>AND(NOT(ISBLANK($E36)),$E36&lt;=JQ$6,$F36&gt;=JQ$6)</formula>
    </cfRule>
  </conditionalFormatting>
  <conditionalFormatting sqref="JQ36:JW36">
    <cfRule type="expression" dxfId="117" priority="117">
      <formula>JQ$6=TODAY()</formula>
    </cfRule>
  </conditionalFormatting>
  <conditionalFormatting sqref="JQ35:JW35">
    <cfRule type="expression" dxfId="116" priority="115">
      <formula>AND($E35&lt;=JQ$6,ROUNDDOWN(($F35-$E35+1)*$H35,0)+$E35-1&gt;=JQ$6)</formula>
    </cfRule>
    <cfRule type="expression" dxfId="115" priority="116">
      <formula>AND(NOT(ISBLANK($E35)),$E35&lt;=JQ$6,$F35&gt;=JQ$6)</formula>
    </cfRule>
  </conditionalFormatting>
  <conditionalFormatting sqref="JQ35:JW35">
    <cfRule type="expression" dxfId="114" priority="114">
      <formula>JQ$6=TODAY()</formula>
    </cfRule>
  </conditionalFormatting>
  <conditionalFormatting sqref="JQ8:JW100">
    <cfRule type="expression" dxfId="113" priority="139">
      <formula>AND(NOT(ISBLANK($E8)),$E8&lt;=JQ$6,$F8&gt;=JQ$6)</formula>
    </cfRule>
  </conditionalFormatting>
  <conditionalFormatting sqref="JX8:KD18 JX38:KD44 JX21:KD26 JX29:KD34">
    <cfRule type="expression" dxfId="112" priority="112">
      <formula>AND($E8&lt;=JX$6,ROUNDDOWN(($F8-$E8+1)*$H8,0)+$E8-1&gt;=JX$6)</formula>
    </cfRule>
  </conditionalFormatting>
  <conditionalFormatting sqref="JX8:KD18 JX38:KD44 JX21:KD26 JX29:KD34">
    <cfRule type="expression" dxfId="111" priority="111">
      <formula>JX$6=TODAY()</formula>
    </cfRule>
  </conditionalFormatting>
  <conditionalFormatting sqref="JX6:KD7">
    <cfRule type="expression" dxfId="110" priority="110">
      <formula>JX$6=TODAY()</formula>
    </cfRule>
  </conditionalFormatting>
  <conditionalFormatting sqref="JX6:KD7">
    <cfRule type="expression" dxfId="109" priority="109">
      <formula>JX$6=TODAY()</formula>
    </cfRule>
  </conditionalFormatting>
  <conditionalFormatting sqref="JX37:KD37">
    <cfRule type="expression" dxfId="108" priority="107">
      <formula>AND($E37&lt;=JX$6,ROUNDDOWN(($F37-$E37+1)*$H37,0)+$E37-1&gt;=JX$6)</formula>
    </cfRule>
    <cfRule type="expression" dxfId="107" priority="108">
      <formula>AND(NOT(ISBLANK($E37)),$E37&lt;=JX$6,$F37&gt;=JX$6)</formula>
    </cfRule>
  </conditionalFormatting>
  <conditionalFormatting sqref="JX37:KD37">
    <cfRule type="expression" dxfId="106" priority="106">
      <formula>JX$6=TODAY()</formula>
    </cfRule>
  </conditionalFormatting>
  <conditionalFormatting sqref="JX20:KD20">
    <cfRule type="expression" dxfId="105" priority="104">
      <formula>AND($E20&lt;=JX$6,ROUNDDOWN(($F20-$E20+1)*$H20,0)+$E20-1&gt;=JX$6)</formula>
    </cfRule>
    <cfRule type="expression" dxfId="104" priority="105">
      <formula>AND(NOT(ISBLANK($E20)),$E20&lt;=JX$6,$F20&gt;=JX$6)</formula>
    </cfRule>
  </conditionalFormatting>
  <conditionalFormatting sqref="JX20:KD20">
    <cfRule type="expression" dxfId="103" priority="103">
      <formula>JX$6=TODAY()</formula>
    </cfRule>
  </conditionalFormatting>
  <conditionalFormatting sqref="JX19:KD19">
    <cfRule type="expression" dxfId="102" priority="101">
      <formula>AND($E19&lt;=JX$6,ROUNDDOWN(($F19-$E19+1)*$H19,0)+$E19-1&gt;=JX$6)</formula>
    </cfRule>
    <cfRule type="expression" dxfId="101" priority="102">
      <formula>AND(NOT(ISBLANK($E19)),$E19&lt;=JX$6,$F19&gt;=JX$6)</formula>
    </cfRule>
  </conditionalFormatting>
  <conditionalFormatting sqref="JX19:KD19">
    <cfRule type="expression" dxfId="100" priority="100">
      <formula>JX$6=TODAY()</formula>
    </cfRule>
  </conditionalFormatting>
  <conditionalFormatting sqref="JX28:KD28">
    <cfRule type="expression" dxfId="99" priority="98">
      <formula>AND($E28&lt;=JX$6,ROUNDDOWN(($F28-$E28+1)*$H28,0)+$E28-1&gt;=JX$6)</formula>
    </cfRule>
    <cfRule type="expression" dxfId="98" priority="99">
      <formula>AND(NOT(ISBLANK($E28)),$E28&lt;=JX$6,$F28&gt;=JX$6)</formula>
    </cfRule>
  </conditionalFormatting>
  <conditionalFormatting sqref="JX28:KD28">
    <cfRule type="expression" dxfId="97" priority="97">
      <formula>JX$6=TODAY()</formula>
    </cfRule>
  </conditionalFormatting>
  <conditionalFormatting sqref="JX27:KD27">
    <cfRule type="expression" dxfId="96" priority="95">
      <formula>AND($E27&lt;=JX$6,ROUNDDOWN(($F27-$E27+1)*$H27,0)+$E27-1&gt;=JX$6)</formula>
    </cfRule>
    <cfRule type="expression" dxfId="95" priority="96">
      <formula>AND(NOT(ISBLANK($E27)),$E27&lt;=JX$6,$F27&gt;=JX$6)</formula>
    </cfRule>
  </conditionalFormatting>
  <conditionalFormatting sqref="JX27:KD27">
    <cfRule type="expression" dxfId="94" priority="94">
      <formula>JX$6=TODAY()</formula>
    </cfRule>
  </conditionalFormatting>
  <conditionalFormatting sqref="JX36:KD36">
    <cfRule type="expression" dxfId="93" priority="92">
      <formula>AND($E36&lt;=JX$6,ROUNDDOWN(($F36-$E36+1)*$H36,0)+$E36-1&gt;=JX$6)</formula>
    </cfRule>
    <cfRule type="expression" dxfId="92" priority="93">
      <formula>AND(NOT(ISBLANK($E36)),$E36&lt;=JX$6,$F36&gt;=JX$6)</formula>
    </cfRule>
  </conditionalFormatting>
  <conditionalFormatting sqref="JX36:KD36">
    <cfRule type="expression" dxfId="91" priority="91">
      <formula>JX$6=TODAY()</formula>
    </cfRule>
  </conditionalFormatting>
  <conditionalFormatting sqref="JX35:KD35">
    <cfRule type="expression" dxfId="90" priority="89">
      <formula>AND($E35&lt;=JX$6,ROUNDDOWN(($F35-$E35+1)*$H35,0)+$E35-1&gt;=JX$6)</formula>
    </cfRule>
    <cfRule type="expression" dxfId="89" priority="90">
      <formula>AND(NOT(ISBLANK($E35)),$E35&lt;=JX$6,$F35&gt;=JX$6)</formula>
    </cfRule>
  </conditionalFormatting>
  <conditionalFormatting sqref="JX35:KD35">
    <cfRule type="expression" dxfId="88" priority="88">
      <formula>JX$6=TODAY()</formula>
    </cfRule>
  </conditionalFormatting>
  <conditionalFormatting sqref="JX8:KD100">
    <cfRule type="expression" dxfId="87" priority="113">
      <formula>AND(NOT(ISBLANK($E8)),$E8&lt;=JX$6,$F8&gt;=JX$6)</formula>
    </cfRule>
  </conditionalFormatting>
  <conditionalFormatting sqref="KE8:KK18 KE38:KK44 KE21:KK26 KE29:KK34">
    <cfRule type="expression" dxfId="86" priority="86">
      <formula>AND($E8&lt;=KE$6,ROUNDDOWN(($F8-$E8+1)*$H8,0)+$E8-1&gt;=KE$6)</formula>
    </cfRule>
  </conditionalFormatting>
  <conditionalFormatting sqref="KE8:KK18 KE38:KK44 KE21:KK26 KE29:KK34">
    <cfRule type="expression" dxfId="85" priority="85">
      <formula>KE$6=TODAY()</formula>
    </cfRule>
  </conditionalFormatting>
  <conditionalFormatting sqref="KE6:KK7">
    <cfRule type="expression" dxfId="84" priority="84">
      <formula>KE$6=TODAY()</formula>
    </cfRule>
  </conditionalFormatting>
  <conditionalFormatting sqref="KE6:KK7">
    <cfRule type="expression" dxfId="83" priority="83">
      <formula>KE$6=TODAY()</formula>
    </cfRule>
  </conditionalFormatting>
  <conditionalFormatting sqref="KE37:KK37">
    <cfRule type="expression" dxfId="82" priority="81">
      <formula>AND($E37&lt;=KE$6,ROUNDDOWN(($F37-$E37+1)*$H37,0)+$E37-1&gt;=KE$6)</formula>
    </cfRule>
    <cfRule type="expression" dxfId="81" priority="82">
      <formula>AND(NOT(ISBLANK($E37)),$E37&lt;=KE$6,$F37&gt;=KE$6)</formula>
    </cfRule>
  </conditionalFormatting>
  <conditionalFormatting sqref="KE37:KK37">
    <cfRule type="expression" dxfId="80" priority="80">
      <formula>KE$6=TODAY()</formula>
    </cfRule>
  </conditionalFormatting>
  <conditionalFormatting sqref="KE20:KK20">
    <cfRule type="expression" dxfId="79" priority="78">
      <formula>AND($E20&lt;=KE$6,ROUNDDOWN(($F20-$E20+1)*$H20,0)+$E20-1&gt;=KE$6)</formula>
    </cfRule>
    <cfRule type="expression" dxfId="78" priority="79">
      <formula>AND(NOT(ISBLANK($E20)),$E20&lt;=KE$6,$F20&gt;=KE$6)</formula>
    </cfRule>
  </conditionalFormatting>
  <conditionalFormatting sqref="KE20:KK20">
    <cfRule type="expression" dxfId="77" priority="77">
      <formula>KE$6=TODAY()</formula>
    </cfRule>
  </conditionalFormatting>
  <conditionalFormatting sqref="KE19:KK19">
    <cfRule type="expression" dxfId="76" priority="75">
      <formula>AND($E19&lt;=KE$6,ROUNDDOWN(($F19-$E19+1)*$H19,0)+$E19-1&gt;=KE$6)</formula>
    </cfRule>
    <cfRule type="expression" dxfId="75" priority="76">
      <formula>AND(NOT(ISBLANK($E19)),$E19&lt;=KE$6,$F19&gt;=KE$6)</formula>
    </cfRule>
  </conditionalFormatting>
  <conditionalFormatting sqref="KE19:KK19">
    <cfRule type="expression" dxfId="74" priority="74">
      <formula>KE$6=TODAY()</formula>
    </cfRule>
  </conditionalFormatting>
  <conditionalFormatting sqref="KE28:KK28">
    <cfRule type="expression" dxfId="73" priority="72">
      <formula>AND($E28&lt;=KE$6,ROUNDDOWN(($F28-$E28+1)*$H28,0)+$E28-1&gt;=KE$6)</formula>
    </cfRule>
    <cfRule type="expression" dxfId="72" priority="73">
      <formula>AND(NOT(ISBLANK($E28)),$E28&lt;=KE$6,$F28&gt;=KE$6)</formula>
    </cfRule>
  </conditionalFormatting>
  <conditionalFormatting sqref="KE28:KK28">
    <cfRule type="expression" dxfId="71" priority="71">
      <formula>KE$6=TODAY()</formula>
    </cfRule>
  </conditionalFormatting>
  <conditionalFormatting sqref="KE27:KK27">
    <cfRule type="expression" dxfId="70" priority="69">
      <formula>AND($E27&lt;=KE$6,ROUNDDOWN(($F27-$E27+1)*$H27,0)+$E27-1&gt;=KE$6)</formula>
    </cfRule>
    <cfRule type="expression" dxfId="69" priority="70">
      <formula>AND(NOT(ISBLANK($E27)),$E27&lt;=KE$6,$F27&gt;=KE$6)</formula>
    </cfRule>
  </conditionalFormatting>
  <conditionalFormatting sqref="KE27:KK27">
    <cfRule type="expression" dxfId="68" priority="68">
      <formula>KE$6=TODAY()</formula>
    </cfRule>
  </conditionalFormatting>
  <conditionalFormatting sqref="KE36:KK36">
    <cfRule type="expression" dxfId="67" priority="66">
      <formula>AND($E36&lt;=KE$6,ROUNDDOWN(($F36-$E36+1)*$H36,0)+$E36-1&gt;=KE$6)</formula>
    </cfRule>
    <cfRule type="expression" dxfId="66" priority="67">
      <formula>AND(NOT(ISBLANK($E36)),$E36&lt;=KE$6,$F36&gt;=KE$6)</formula>
    </cfRule>
  </conditionalFormatting>
  <conditionalFormatting sqref="KE36:KK36">
    <cfRule type="expression" dxfId="65" priority="65">
      <formula>KE$6=TODAY()</formula>
    </cfRule>
  </conditionalFormatting>
  <conditionalFormatting sqref="KE35:KK35">
    <cfRule type="expression" dxfId="64" priority="63">
      <formula>AND($E35&lt;=KE$6,ROUNDDOWN(($F35-$E35+1)*$H35,0)+$E35-1&gt;=KE$6)</formula>
    </cfRule>
    <cfRule type="expression" dxfId="63" priority="64">
      <formula>AND(NOT(ISBLANK($E35)),$E35&lt;=KE$6,$F35&gt;=KE$6)</formula>
    </cfRule>
  </conditionalFormatting>
  <conditionalFormatting sqref="KE35:KK35">
    <cfRule type="expression" dxfId="62" priority="62">
      <formula>KE$6=TODAY()</formula>
    </cfRule>
  </conditionalFormatting>
  <conditionalFormatting sqref="KE8:KK100">
    <cfRule type="expression" dxfId="61" priority="87">
      <formula>AND(NOT(ISBLANK($E8)),$E8&lt;=KE$6,$F8&gt;=KE$6)</formula>
    </cfRule>
  </conditionalFormatting>
  <conditionalFormatting sqref="KL8:KR18 KL38:KR44 KL21:KR26 KL29:KR34">
    <cfRule type="expression" dxfId="60" priority="60">
      <formula>AND($E8&lt;=KL$6,ROUNDDOWN(($F8-$E8+1)*$H8,0)+$E8-1&gt;=KL$6)</formula>
    </cfRule>
  </conditionalFormatting>
  <conditionalFormatting sqref="KL8:KR18 KL38:KR44 KL21:KR26 KL29:KR34">
    <cfRule type="expression" dxfId="59" priority="59">
      <formula>KL$6=TODAY()</formula>
    </cfRule>
  </conditionalFormatting>
  <conditionalFormatting sqref="KL6:KR7">
    <cfRule type="expression" dxfId="58" priority="58">
      <formula>KL$6=TODAY()</formula>
    </cfRule>
  </conditionalFormatting>
  <conditionalFormatting sqref="KL6:KR7">
    <cfRule type="expression" dxfId="57" priority="57">
      <formula>KL$6=TODAY()</formula>
    </cfRule>
  </conditionalFormatting>
  <conditionalFormatting sqref="KL37:KR37">
    <cfRule type="expression" dxfId="56" priority="55">
      <formula>AND($E37&lt;=KL$6,ROUNDDOWN(($F37-$E37+1)*$H37,0)+$E37-1&gt;=KL$6)</formula>
    </cfRule>
    <cfRule type="expression" dxfId="55" priority="56">
      <formula>AND(NOT(ISBLANK($E37)),$E37&lt;=KL$6,$F37&gt;=KL$6)</formula>
    </cfRule>
  </conditionalFormatting>
  <conditionalFormatting sqref="KL37:KR37">
    <cfRule type="expression" dxfId="54" priority="54">
      <formula>KL$6=TODAY()</formula>
    </cfRule>
  </conditionalFormatting>
  <conditionalFormatting sqref="KL20:KR20">
    <cfRule type="expression" dxfId="53" priority="52">
      <formula>AND($E20&lt;=KL$6,ROUNDDOWN(($F20-$E20+1)*$H20,0)+$E20-1&gt;=KL$6)</formula>
    </cfRule>
    <cfRule type="expression" dxfId="52" priority="53">
      <formula>AND(NOT(ISBLANK($E20)),$E20&lt;=KL$6,$F20&gt;=KL$6)</formula>
    </cfRule>
  </conditionalFormatting>
  <conditionalFormatting sqref="KL20:KR20">
    <cfRule type="expression" dxfId="51" priority="51">
      <formula>KL$6=TODAY()</formula>
    </cfRule>
  </conditionalFormatting>
  <conditionalFormatting sqref="KL19:KR19">
    <cfRule type="expression" dxfId="50" priority="49">
      <formula>AND($E19&lt;=KL$6,ROUNDDOWN(($F19-$E19+1)*$H19,0)+$E19-1&gt;=KL$6)</formula>
    </cfRule>
    <cfRule type="expression" dxfId="49" priority="50">
      <formula>AND(NOT(ISBLANK($E19)),$E19&lt;=KL$6,$F19&gt;=KL$6)</formula>
    </cfRule>
  </conditionalFormatting>
  <conditionalFormatting sqref="KL19:KR19">
    <cfRule type="expression" dxfId="48" priority="48">
      <formula>KL$6=TODAY()</formula>
    </cfRule>
  </conditionalFormatting>
  <conditionalFormatting sqref="KL28:KR28">
    <cfRule type="expression" dxfId="47" priority="46">
      <formula>AND($E28&lt;=KL$6,ROUNDDOWN(($F28-$E28+1)*$H28,0)+$E28-1&gt;=KL$6)</formula>
    </cfRule>
    <cfRule type="expression" dxfId="46" priority="47">
      <formula>AND(NOT(ISBLANK($E28)),$E28&lt;=KL$6,$F28&gt;=KL$6)</formula>
    </cfRule>
  </conditionalFormatting>
  <conditionalFormatting sqref="KL28:KR28">
    <cfRule type="expression" dxfId="45" priority="45">
      <formula>KL$6=TODAY()</formula>
    </cfRule>
  </conditionalFormatting>
  <conditionalFormatting sqref="KL27:KR27">
    <cfRule type="expression" dxfId="44" priority="43">
      <formula>AND($E27&lt;=KL$6,ROUNDDOWN(($F27-$E27+1)*$H27,0)+$E27-1&gt;=KL$6)</formula>
    </cfRule>
    <cfRule type="expression" dxfId="43" priority="44">
      <formula>AND(NOT(ISBLANK($E27)),$E27&lt;=KL$6,$F27&gt;=KL$6)</formula>
    </cfRule>
  </conditionalFormatting>
  <conditionalFormatting sqref="KL27:KR27">
    <cfRule type="expression" dxfId="42" priority="42">
      <formula>KL$6=TODAY()</formula>
    </cfRule>
  </conditionalFormatting>
  <conditionalFormatting sqref="KL36:KR36">
    <cfRule type="expression" dxfId="41" priority="40">
      <formula>AND($E36&lt;=KL$6,ROUNDDOWN(($F36-$E36+1)*$H36,0)+$E36-1&gt;=KL$6)</formula>
    </cfRule>
    <cfRule type="expression" dxfId="40" priority="41">
      <formula>AND(NOT(ISBLANK($E36)),$E36&lt;=KL$6,$F36&gt;=KL$6)</formula>
    </cfRule>
  </conditionalFormatting>
  <conditionalFormatting sqref="KL36:KR36">
    <cfRule type="expression" dxfId="39" priority="39">
      <formula>KL$6=TODAY()</formula>
    </cfRule>
  </conditionalFormatting>
  <conditionalFormatting sqref="KL35:KR35">
    <cfRule type="expression" dxfId="38" priority="37">
      <formula>AND($E35&lt;=KL$6,ROUNDDOWN(($F35-$E35+1)*$H35,0)+$E35-1&gt;=KL$6)</formula>
    </cfRule>
    <cfRule type="expression" dxfId="37" priority="38">
      <formula>AND(NOT(ISBLANK($E35)),$E35&lt;=KL$6,$F35&gt;=KL$6)</formula>
    </cfRule>
  </conditionalFormatting>
  <conditionalFormatting sqref="KL35:KR35">
    <cfRule type="expression" dxfId="36" priority="36">
      <formula>KL$6=TODAY()</formula>
    </cfRule>
  </conditionalFormatting>
  <conditionalFormatting sqref="KL8:KR100">
    <cfRule type="expression" dxfId="35" priority="61">
      <formula>AND(NOT(ISBLANK($E8)),$E8&lt;=KL$6,$F8&gt;=KL$6)</formula>
    </cfRule>
  </conditionalFormatting>
  <conditionalFormatting sqref="KS8:KY18 KS38:KY44 KS21:KY26 KS29:KY34">
    <cfRule type="expression" dxfId="34" priority="34">
      <formula>AND($E8&lt;=KS$6,ROUNDDOWN(($F8-$E8+1)*$H8,0)+$E8-1&gt;=KS$6)</formula>
    </cfRule>
  </conditionalFormatting>
  <conditionalFormatting sqref="KS8:KY18 KS38:KY44 KS21:KY26 KS29:KY34">
    <cfRule type="expression" dxfId="33" priority="33">
      <formula>KS$6=TODAY()</formula>
    </cfRule>
  </conditionalFormatting>
  <conditionalFormatting sqref="KS6:KY7">
    <cfRule type="expression" dxfId="32" priority="32">
      <formula>KS$6=TODAY()</formula>
    </cfRule>
  </conditionalFormatting>
  <conditionalFormatting sqref="KS6:KY7">
    <cfRule type="expression" dxfId="31" priority="31">
      <formula>KS$6=TODAY()</formula>
    </cfRule>
  </conditionalFormatting>
  <conditionalFormatting sqref="KS37:KY37">
    <cfRule type="expression" dxfId="30" priority="29">
      <formula>AND($E37&lt;=KS$6,ROUNDDOWN(($F37-$E37+1)*$H37,0)+$E37-1&gt;=KS$6)</formula>
    </cfRule>
    <cfRule type="expression" dxfId="29" priority="30">
      <formula>AND(NOT(ISBLANK($E37)),$E37&lt;=KS$6,$F37&gt;=KS$6)</formula>
    </cfRule>
  </conditionalFormatting>
  <conditionalFormatting sqref="KS37:KY37">
    <cfRule type="expression" dxfId="28" priority="28">
      <formula>KS$6=TODAY()</formula>
    </cfRule>
  </conditionalFormatting>
  <conditionalFormatting sqref="KS20:KY20">
    <cfRule type="expression" dxfId="27" priority="26">
      <formula>AND($E20&lt;=KS$6,ROUNDDOWN(($F20-$E20+1)*$H20,0)+$E20-1&gt;=KS$6)</formula>
    </cfRule>
    <cfRule type="expression" dxfId="26" priority="27">
      <formula>AND(NOT(ISBLANK($E20)),$E20&lt;=KS$6,$F20&gt;=KS$6)</formula>
    </cfRule>
  </conditionalFormatting>
  <conditionalFormatting sqref="KS20:KY20">
    <cfRule type="expression" dxfId="25" priority="25">
      <formula>KS$6=TODAY()</formula>
    </cfRule>
  </conditionalFormatting>
  <conditionalFormatting sqref="KS19:KY19">
    <cfRule type="expression" dxfId="24" priority="23">
      <formula>AND($E19&lt;=KS$6,ROUNDDOWN(($F19-$E19+1)*$H19,0)+$E19-1&gt;=KS$6)</formula>
    </cfRule>
    <cfRule type="expression" dxfId="23" priority="24">
      <formula>AND(NOT(ISBLANK($E19)),$E19&lt;=KS$6,$F19&gt;=KS$6)</formula>
    </cfRule>
  </conditionalFormatting>
  <conditionalFormatting sqref="KS19:KY19">
    <cfRule type="expression" dxfId="22" priority="22">
      <formula>KS$6=TODAY()</formula>
    </cfRule>
  </conditionalFormatting>
  <conditionalFormatting sqref="KS28:KY28">
    <cfRule type="expression" dxfId="21" priority="20">
      <formula>AND($E28&lt;=KS$6,ROUNDDOWN(($F28-$E28+1)*$H28,0)+$E28-1&gt;=KS$6)</formula>
    </cfRule>
    <cfRule type="expression" dxfId="20" priority="21">
      <formula>AND(NOT(ISBLANK($E28)),$E28&lt;=KS$6,$F28&gt;=KS$6)</formula>
    </cfRule>
  </conditionalFormatting>
  <conditionalFormatting sqref="KS28:KY28">
    <cfRule type="expression" dxfId="19" priority="19">
      <formula>KS$6=TODAY()</formula>
    </cfRule>
  </conditionalFormatting>
  <conditionalFormatting sqref="KS27:KY27">
    <cfRule type="expression" dxfId="18" priority="17">
      <formula>AND($E27&lt;=KS$6,ROUNDDOWN(($F27-$E27+1)*$H27,0)+$E27-1&gt;=KS$6)</formula>
    </cfRule>
    <cfRule type="expression" dxfId="17" priority="18">
      <formula>AND(NOT(ISBLANK($E27)),$E27&lt;=KS$6,$F27&gt;=KS$6)</formula>
    </cfRule>
  </conditionalFormatting>
  <conditionalFormatting sqref="KS27:KY27">
    <cfRule type="expression" dxfId="16" priority="16">
      <formula>KS$6=TODAY()</formula>
    </cfRule>
  </conditionalFormatting>
  <conditionalFormatting sqref="KS36:KY36">
    <cfRule type="expression" dxfId="15" priority="14">
      <formula>AND($E36&lt;=KS$6,ROUNDDOWN(($F36-$E36+1)*$H36,0)+$E36-1&gt;=KS$6)</formula>
    </cfRule>
    <cfRule type="expression" dxfId="14" priority="15">
      <formula>AND(NOT(ISBLANK($E36)),$E36&lt;=KS$6,$F36&gt;=KS$6)</formula>
    </cfRule>
  </conditionalFormatting>
  <conditionalFormatting sqref="KS36:KY36">
    <cfRule type="expression" dxfId="13" priority="13">
      <formula>KS$6=TODAY()</formula>
    </cfRule>
  </conditionalFormatting>
  <conditionalFormatting sqref="KS35:KY35">
    <cfRule type="expression" dxfId="12" priority="11">
      <formula>AND($E35&lt;=KS$6,ROUNDDOWN(($F35-$E35+1)*$H35,0)+$E35-1&gt;=KS$6)</formula>
    </cfRule>
    <cfRule type="expression" dxfId="11" priority="12">
      <formula>AND(NOT(ISBLANK($E35)),$E35&lt;=KS$6,$F35&gt;=KS$6)</formula>
    </cfRule>
  </conditionalFormatting>
  <conditionalFormatting sqref="KS35:KY35">
    <cfRule type="expression" dxfId="10" priority="10">
      <formula>KS$6=TODAY()</formula>
    </cfRule>
  </conditionalFormatting>
  <conditionalFormatting sqref="KS8:KY100">
    <cfRule type="expression" dxfId="9" priority="35">
      <formula>AND(NOT(ISBLANK($E8)),$E8&lt;=KS$6,$F8&gt;=KS$6)</formula>
    </cfRule>
  </conditionalFormatting>
  <conditionalFormatting sqref="EU17">
    <cfRule type="expression" dxfId="8" priority="8">
      <formula>AND($E17&lt;=EU$6,ROUNDDOWN(($F17-$E17+1)*$H17,0)+$E17-1&gt;=EU$6)</formula>
    </cfRule>
  </conditionalFormatting>
  <conditionalFormatting sqref="EU17">
    <cfRule type="expression" dxfId="7" priority="7">
      <formula>EU$6=TODAY()</formula>
    </cfRule>
  </conditionalFormatting>
  <conditionalFormatting sqref="EU17">
    <cfRule type="expression" dxfId="6" priority="9">
      <formula>AND(NOT(ISBLANK($E17)),$E17&lt;=EU$6,$F17&gt;=EU$6)</formula>
    </cfRule>
  </conditionalFormatting>
  <conditionalFormatting sqref="FP19">
    <cfRule type="expression" dxfId="5" priority="5">
      <formula>AND($E19&lt;=FP$6,ROUNDDOWN(($F19-$E19+1)*$H19,0)+$E19-1&gt;=FP$6)</formula>
    </cfRule>
  </conditionalFormatting>
  <conditionalFormatting sqref="FP19">
    <cfRule type="expression" dxfId="4" priority="4">
      <formula>FP$6=TODAY()</formula>
    </cfRule>
  </conditionalFormatting>
  <conditionalFormatting sqref="FP19">
    <cfRule type="expression" dxfId="3" priority="6">
      <formula>AND(NOT(ISBLANK($E19)),$E19&lt;=FP$6,$F19&gt;=FP$6)</formula>
    </cfRule>
  </conditionalFormatting>
  <conditionalFormatting sqref="GK30">
    <cfRule type="expression" dxfId="2" priority="2">
      <formula>AND($E30&lt;=GK$6,ROUNDDOWN(($F30-$E30+1)*$H30,0)+$E30-1&gt;=GK$6)</formula>
    </cfRule>
  </conditionalFormatting>
  <conditionalFormatting sqref="GK30">
    <cfRule type="expression" dxfId="1" priority="1">
      <formula>GK$6=TODAY()</formula>
    </cfRule>
  </conditionalFormatting>
  <conditionalFormatting sqref="GK30">
    <cfRule type="expression" dxfId="0" priority="3">
      <formula>AND(NOT(ISBLANK($E30)),$E30&lt;=GK$6,$F30&gt;=GK$6)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37" fitToHeight="0" orientation="landscape" r:id="rId2"/>
  <headerFooter alignWithMargins="0"/>
  <ignoredErrors>
    <ignoredError sqref="B38 A40:B40 B39 E13 E21 E29 E38:H40 G13:H13 G21:H21 G29:H29 G41 G42:G43 G44 H15 H22:H25 H31:H33" unlockedFormula="1"/>
    <ignoredError sqref="A29 A21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121920</xdr:colOff>
                    <xdr:row>2</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H38:H44 H21:H26 H29:H34 H8:H19</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H20</xm:sqref>
        </x14:conditionalFormatting>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H19</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Phase1</vt:lpstr>
      <vt:lpstr>Phase1!prevWBS</vt:lpstr>
      <vt:lpstr>Phase1!Print_Area</vt:lpstr>
      <vt:lpstr>Phase1!Print_Titles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Ryo Nozaki Tomas</cp:lastModifiedBy>
  <cp:lastPrinted>2023-03-27T09:45:25Z</cp:lastPrinted>
  <dcterms:created xsi:type="dcterms:W3CDTF">2010-06-09T16:05:03Z</dcterms:created>
  <dcterms:modified xsi:type="dcterms:W3CDTF">2023-06-28T06:07:23Z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